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reston/Desktop/"/>
    </mc:Choice>
  </mc:AlternateContent>
  <xr:revisionPtr revIDLastSave="0" documentId="13_ncr:1_{687588F7-2A0B-F84E-8860-E71868C53EB1}" xr6:coauthVersionLast="36" xr6:coauthVersionMax="36" xr10:uidLastSave="{00000000-0000-0000-0000-000000000000}"/>
  <bookViews>
    <workbookView xWindow="1800" yWindow="2680" windowWidth="31760" windowHeight="14060" xr2:uid="{00000000-000D-0000-FFFF-FFFF00000000}"/>
  </bookViews>
  <sheets>
    <sheet name="Summary" sheetId="3" r:id="rId1"/>
    <sheet name="MissionSamples_MV1" sheetId="1" r:id="rId2"/>
    <sheet name="MissionSamples_Koa" sheetId="2" r:id="rId3"/>
  </sheets>
  <definedNames>
    <definedName name="_xlnm.Print_Area" localSheetId="1">MissionSamples_MV1!$A$6:$D$35</definedName>
  </definedNames>
  <calcPr calcId="181029"/>
</workbook>
</file>

<file path=xl/calcChain.xml><?xml version="1.0" encoding="utf-8"?>
<calcChain xmlns="http://schemas.openxmlformats.org/spreadsheetml/2006/main">
  <c r="D8" i="3" l="1"/>
  <c r="D9" i="3" s="1"/>
  <c r="E8" i="3"/>
  <c r="E9" i="3" s="1"/>
  <c r="R2" i="2"/>
  <c r="R1" i="2"/>
  <c r="R3" i="1" l="1"/>
  <c r="R2" i="1"/>
</calcChain>
</file>

<file path=xl/sharedStrings.xml><?xml version="1.0" encoding="utf-8"?>
<sst xmlns="http://schemas.openxmlformats.org/spreadsheetml/2006/main" count="690" uniqueCount="273">
  <si>
    <t>PreDeployment</t>
  </si>
  <si>
    <t>Orange (diff shades) = successful Paired samples</t>
  </si>
  <si>
    <t>Post Deployment</t>
  </si>
  <si>
    <t>DAPHNE: MV1</t>
  </si>
  <si>
    <t>May 2019 Cartridge Position List</t>
  </si>
  <si>
    <t>Local times!</t>
  </si>
  <si>
    <t>SC position</t>
  </si>
  <si>
    <t>Cartridge #</t>
  </si>
  <si>
    <t>Puck #</t>
  </si>
  <si>
    <t xml:space="preserve">Sample </t>
  </si>
  <si>
    <t>Date Spent</t>
  </si>
  <si>
    <t>Water Source</t>
  </si>
  <si>
    <t>Match Dive with Koa-Makai</t>
  </si>
  <si>
    <t xml:space="preserve">LRAUV  Mission Sample number </t>
  </si>
  <si>
    <t>Block Sample #</t>
  </si>
  <si>
    <t>LRAUV Dash S_Filtering (hr:min)</t>
  </si>
  <si>
    <t>LRAUV Dash S_Processing (hr:min)</t>
  </si>
  <si>
    <t>LRAUV Dash S_Stopping (hr:min)</t>
  </si>
  <si>
    <t>Fiter (min:sec)</t>
  </si>
  <si>
    <t>Process (min:sec)</t>
  </si>
  <si>
    <t>LRAUV Triggered Sample   Depth (m)</t>
  </si>
  <si>
    <t>LRAUV Triggered Sample  Chl(ug/L)</t>
  </si>
  <si>
    <t>LRAUV Triggered Sample   Temp C</t>
  </si>
  <si>
    <t>Volume (ml)</t>
  </si>
  <si>
    <t>ESP log Sample Start (hr:min)</t>
  </si>
  <si>
    <t>ESP log Sample End (hr:min)</t>
  </si>
  <si>
    <t>Filter (min:sec)</t>
  </si>
  <si>
    <t>Log</t>
  </si>
  <si>
    <t>Comment</t>
  </si>
  <si>
    <t>Positive</t>
  </si>
  <si>
    <t>Negative</t>
  </si>
  <si>
    <t>MillQ water</t>
  </si>
  <si>
    <t>?????????</t>
  </si>
  <si>
    <t>????????</t>
  </si>
  <si>
    <t xml:space="preserve">Can't find any mention of Cartridge in LRAUV logs. Volume from ESP Cmd.slot </t>
  </si>
  <si>
    <t>LEAKED -Sample at 30-35m -- Noon</t>
  </si>
  <si>
    <t>2KM</t>
  </si>
  <si>
    <t>no</t>
  </si>
  <si>
    <t>WET Leaked</t>
  </si>
  <si>
    <t>20190529T194310/shore.log</t>
  </si>
  <si>
    <t>25-30m --Midnight</t>
  </si>
  <si>
    <t>5/29-30/2019</t>
  </si>
  <si>
    <t>?</t>
  </si>
  <si>
    <t>20190530T004844/shore.log</t>
  </si>
  <si>
    <t>230-235m--Midnight</t>
  </si>
  <si>
    <t>280-285m--Midnight</t>
  </si>
  <si>
    <t>DEIMOS</t>
  </si>
  <si>
    <t>20190530T182348/shore.log</t>
  </si>
  <si>
    <t xml:space="preserve">Processed correctly. </t>
  </si>
  <si>
    <t>35-40 m. -- Noon</t>
  </si>
  <si>
    <t>20190530T200011/shore.log</t>
  </si>
  <si>
    <t>210-215 m - Noon</t>
  </si>
  <si>
    <t>30-35 m -- Midnight</t>
  </si>
  <si>
    <t>5/31-6/1</t>
  </si>
  <si>
    <t>yes</t>
  </si>
  <si>
    <t>2019-06-01T06:21:18</t>
  </si>
  <si>
    <t>20190601T015931/shore.log</t>
  </si>
  <si>
    <t>[[before dive spare cartridges in play]</t>
  </si>
  <si>
    <t>205-210 m -- Midnight</t>
  </si>
  <si>
    <t>2019-06-01T07:37:31</t>
  </si>
  <si>
    <t>255-260 m. -- Midnight</t>
  </si>
  <si>
    <t>2019-06-01T08:44:30</t>
  </si>
  <si>
    <t>20-25m-LEAKED -- Noon</t>
  </si>
  <si>
    <t>2019-06-01T17:41:49</t>
  </si>
  <si>
    <t>20190601T142912/shore.log</t>
  </si>
  <si>
    <t>20-25m--Processed? -- Noon</t>
  </si>
  <si>
    <t>Local: 10:44:52.96 Selecting Cartridge 46</t>
  </si>
  <si>
    <t xml:space="preserve">Says sampled, but no indicatin that the sample was preserved. The ESP may also not be shut off.  (FAULT): Scheduling is paused.  LRAUV says that it went into default mission, but no other messages. </t>
  </si>
  <si>
    <t>20-25m -- Noon</t>
  </si>
  <si>
    <t>2019-06-01T19:06:07</t>
  </si>
  <si>
    <t>95-100 m -- Noon</t>
  </si>
  <si>
    <t>2019-06-01T20:23:03.84</t>
  </si>
  <si>
    <t>270-275 m -- Noon</t>
  </si>
  <si>
    <t>2019-06-01T21:35:05</t>
  </si>
  <si>
    <t>MAKAI KOA</t>
  </si>
  <si>
    <t>Match with MV1-Daphne</t>
  </si>
  <si>
    <t>Over DEIMOS</t>
  </si>
  <si>
    <t>No</t>
  </si>
  <si>
    <t>2019-05-29T19:30:10</t>
  </si>
  <si>
    <t>20190529T081339/shore.log</t>
  </si>
  <si>
    <t>2019-05-29T20:44:34</t>
  </si>
  <si>
    <t>2019-05-29T21:47:41</t>
  </si>
  <si>
    <t>25-30--midnight</t>
  </si>
  <si>
    <t>2019-05-30T06:14:24.95</t>
  </si>
  <si>
    <t>20190530T005113/shore.log</t>
  </si>
  <si>
    <t xml:space="preserve">After sample lost acoustic contact w/ Tiny. Mission Aborted. Instrument surfaced. </t>
  </si>
  <si>
    <t>2019-05-30T09:22:05.32</t>
  </si>
  <si>
    <t>230-235--midnight</t>
  </si>
  <si>
    <t>2019-05-30T10:49:48</t>
  </si>
  <si>
    <t>FAILED-No sample</t>
  </si>
  <si>
    <t>Yes</t>
  </si>
  <si>
    <t>2019-06-01T08:08:28.02</t>
  </si>
  <si>
    <t>20190531T185227/shore.log</t>
  </si>
  <si>
    <t>2019-06-01T09:19:29</t>
  </si>
  <si>
    <t>2019-06-01T10:22:22.508</t>
  </si>
  <si>
    <t>2019-06-01T17:00:52</t>
  </si>
  <si>
    <t>20190601T142936/shore.log</t>
  </si>
  <si>
    <t>2019-06-01T18:08:43</t>
  </si>
  <si>
    <t>2019-06-01T19:19:50</t>
  </si>
  <si>
    <t>20190602T025849/shore.log</t>
  </si>
  <si>
    <t>wET Leaked</t>
  </si>
  <si>
    <t>(IMPORTANT): Started mission Default. WHY?????</t>
  </si>
  <si>
    <t>2019-06-02T07:10:48</t>
  </si>
  <si>
    <t>@22:21:21.63 Selecting Cartridge 41</t>
  </si>
  <si>
    <t>2019-06-02T06:14:31</t>
  </si>
  <si>
    <t>20-25 m  -midnight</t>
  </si>
  <si>
    <t>NO SAMPLE</t>
  </si>
  <si>
    <t>20-25 m. --midnight</t>
  </si>
  <si>
    <t>255-260 m --midnight</t>
  </si>
  <si>
    <t>120-125 m --midnight</t>
  </si>
  <si>
    <t>6/1-2/19</t>
  </si>
  <si>
    <t>2019-06-02T05:24:16</t>
  </si>
  <si>
    <t>2019-06-02T06:38:30</t>
  </si>
  <si>
    <t>2019-06-02T07:48:05</t>
  </si>
  <si>
    <t>55-60 m --noon</t>
  </si>
  <si>
    <t>115-120 m  --noon</t>
  </si>
  <si>
    <t>250-255 m  --noon</t>
  </si>
  <si>
    <t>20190602T165521/shore.log</t>
  </si>
  <si>
    <t>20190602T170120/shore.log</t>
  </si>
  <si>
    <t>2019-06-02T18:29:14</t>
  </si>
  <si>
    <t>2019-06-02T17:24:22</t>
  </si>
  <si>
    <t>2019-06-02T19:42:48</t>
  </si>
  <si>
    <t>20.760670 m</t>
  </si>
  <si>
    <t>2019-06-02T07:22:21</t>
  </si>
  <si>
    <t>2019-06-02T19:03:05</t>
  </si>
  <si>
    <t>2019-06-02T21:11:46</t>
  </si>
  <si>
    <t>2019-06-02T20:04:09</t>
  </si>
  <si>
    <t>2019-06-03T05:14:44</t>
  </si>
  <si>
    <t>20190602T225937/shore.log</t>
  </si>
  <si>
    <t>2019-06-03T06:28:56</t>
  </si>
  <si>
    <t>2019-06-03T07:31:19</t>
  </si>
  <si>
    <t>6/2-3/19</t>
  </si>
  <si>
    <t>40-45 m  -- midnight</t>
  </si>
  <si>
    <t>280-285 m -- midnight</t>
  </si>
  <si>
    <t>215-220 m -- midnight</t>
  </si>
  <si>
    <t>2019-06-03T05:31:22</t>
  </si>
  <si>
    <t>2019-06-03T06:47:58</t>
  </si>
  <si>
    <t>2019-06-03T07:50:34</t>
  </si>
  <si>
    <t>FAILED :: BUS ERROR --BACK TO SHORE 5/30 - cart still good:  Spare cartridges now in play</t>
  </si>
  <si>
    <t>280-285m--Midnight  No Sample FAILED:: BUS ERROR</t>
  </si>
  <si>
    <t>? (No Koa Sample)</t>
  </si>
  <si>
    <t>2019-05-30T09:07:06</t>
  </si>
  <si>
    <t>2019-05-30T07:59:27</t>
  </si>
  <si>
    <t>2019-05-30T06:41:21</t>
  </si>
  <si>
    <t>45-50 m. -- Noon Acoustic Timeout during sampling</t>
  </si>
  <si>
    <t>2019-05-31T05:08:00</t>
  </si>
  <si>
    <t>2019-05-31T06:25:12</t>
  </si>
  <si>
    <t xml:space="preserve"> ((NO THIRD SAMPLE @ 285m). LRAUV went into Mission Default. </t>
  </si>
  <si>
    <t>MAKAI-KOA</t>
  </si>
  <si>
    <t>DAPHNE-MV1</t>
  </si>
  <si>
    <t>Pre Deployment</t>
  </si>
  <si>
    <t>Field</t>
  </si>
  <si>
    <t>Total</t>
  </si>
  <si>
    <t>Spent</t>
  </si>
  <si>
    <t>Good</t>
  </si>
  <si>
    <t>Suspect</t>
  </si>
  <si>
    <t>Left to Fire</t>
  </si>
  <si>
    <t>Failed</t>
  </si>
  <si>
    <t>110-115 m. --noon</t>
  </si>
  <si>
    <t>165-170 m --noon</t>
  </si>
  <si>
    <t>245-250 m --noon</t>
  </si>
  <si>
    <t xml:space="preserve">? Makai-7 sample </t>
  </si>
  <si>
    <t xml:space="preserve">50m </t>
  </si>
  <si>
    <t xml:space="preserve">100m  </t>
  </si>
  <si>
    <t>110m</t>
  </si>
  <si>
    <t>150m</t>
  </si>
  <si>
    <t>165m</t>
  </si>
  <si>
    <t>200m</t>
  </si>
  <si>
    <t>20190603T090132/shore.log</t>
  </si>
  <si>
    <t xml:space="preserve">no Makai-7 sample </t>
  </si>
  <si>
    <t xml:space="preserve">Negative </t>
  </si>
  <si>
    <t>LEAKED</t>
  </si>
  <si>
    <t>2019-06-03T17:30:30</t>
  </si>
  <si>
    <t>165-170 m --noon --LEADED</t>
  </si>
  <si>
    <t>Leaked</t>
  </si>
  <si>
    <t>suspect 1000</t>
  </si>
  <si>
    <t>suspect 485</t>
  </si>
  <si>
    <t>inside 2KM</t>
  </si>
  <si>
    <t>2019-06-03T20:50:25</t>
  </si>
  <si>
    <t>2019-06-03T21:55:55</t>
  </si>
  <si>
    <t>2019-06-03T19:26:07</t>
  </si>
  <si>
    <t>2019-06-03T20:28:41</t>
  </si>
  <si>
    <t>2019-06-03T21:30:15</t>
  </si>
  <si>
    <t>2019-06-03T22:31:46</t>
  </si>
  <si>
    <t>2019-06-03T23:35:01</t>
  </si>
  <si>
    <t>Suspect ????</t>
  </si>
  <si>
    <t xml:space="preserve">Could be a smear sample.  Must download ESPlogs.  </t>
  </si>
  <si>
    <t xml:space="preserve">Slide::Error in PROCESSING -- IGNORED Archive Syringe (ArS) positionErr at 25ul (actually 56ul) Sample is fine.  Looks like it was also evaced.  Look for RNAlater crystals.   </t>
  </si>
  <si>
    <t xml:space="preserve">15:43:40.62 Slide::Error in PROCESSING -- Archive Syringe (ArS) positionErr at 6ul (actually 37ul)Sample is fine. May need Evaced after ESP recovery.  Could be filled with RNAlater. </t>
  </si>
  <si>
    <t xml:space="preserve">35m </t>
  </si>
  <si>
    <t>125m</t>
  </si>
  <si>
    <t>250m</t>
  </si>
  <si>
    <t>35m -- midnight</t>
  </si>
  <si>
    <t>125m -- midnight</t>
  </si>
  <si>
    <t>250m -- midnight</t>
  </si>
  <si>
    <t>6/3-4/19</t>
  </si>
  <si>
    <t>2km</t>
  </si>
  <si>
    <t xml:space="preserve">UTC </t>
  </si>
  <si>
    <t>20190604T011616/shore.log</t>
  </si>
  <si>
    <t>In Play: current Mission</t>
  </si>
  <si>
    <t>2019-06-04T04:51:36</t>
  </si>
  <si>
    <t>2019-06-04T05:53:48</t>
  </si>
  <si>
    <t>2019-06-04T06:57:50</t>
  </si>
  <si>
    <t>2019-06-04T07:57:49</t>
  </si>
  <si>
    <t>2019-06-04T08:57:02</t>
  </si>
  <si>
    <t>2019-06-04T10:04:57</t>
  </si>
  <si>
    <t>2019-06-04T11:08:20</t>
  </si>
  <si>
    <t>2019-06-04T05:31:04</t>
  </si>
  <si>
    <t>2019-06-04T06:39:41</t>
  </si>
  <si>
    <t>2019-06-04T07:54:00</t>
  </si>
  <si>
    <t xml:space="preserve">Sample good.  May need to Evac RNAlater from filter. </t>
  </si>
  <si>
    <t>75m -- noon</t>
  </si>
  <si>
    <t>130m -- noon</t>
  </si>
  <si>
    <t xml:space="preserve">250m -- noon </t>
  </si>
  <si>
    <t>50m --noon</t>
  </si>
  <si>
    <t>100m -- noon</t>
  </si>
  <si>
    <t>150m --noon</t>
  </si>
  <si>
    <t>200m --noon</t>
  </si>
  <si>
    <t>20190604T090509/shore.log</t>
  </si>
  <si>
    <t>2019-06-04T18:03:00</t>
  </si>
  <si>
    <t>2019-06-04T19:09:28</t>
  </si>
  <si>
    <t>2019-06-04T20:19:10</t>
  </si>
  <si>
    <t>20190604T233636/shore.log</t>
  </si>
  <si>
    <t>35m -- 10pm</t>
  </si>
  <si>
    <t>6/4-5/19</t>
  </si>
  <si>
    <t>2km+E 5.5km</t>
  </si>
  <si>
    <t>2019-06-04T23:47:14</t>
  </si>
  <si>
    <t>2019-06-05T01:00:12</t>
  </si>
  <si>
    <t>2019-06-05T02:05:51</t>
  </si>
  <si>
    <t>2019-06-05T03:19:48</t>
  </si>
  <si>
    <t>2019-06-05T04:30:59</t>
  </si>
  <si>
    <t>2019-06-05T05:42:28</t>
  </si>
  <si>
    <t>2019-06-05T06:54:13</t>
  </si>
  <si>
    <t>00:41:27.75 Slide::Error in PROCESSING -- Archive Syringe (ArS) positionErr at 532ul (actually 555ul) Sample compromised/fialied.  Look at logs.</t>
  </si>
  <si>
    <t>2019-06-05T08:04:07</t>
  </si>
  <si>
    <t>2019-06-05T09:17:22</t>
  </si>
  <si>
    <t>2019-06-05T10:32:59</t>
  </si>
  <si>
    <t>20m -- midnight</t>
  </si>
  <si>
    <t>50m -- midnight</t>
  </si>
  <si>
    <t>100m -- midnight</t>
  </si>
  <si>
    <t>120m -- midnight</t>
  </si>
  <si>
    <t>150m -- midnight</t>
  </si>
  <si>
    <t>200m -- midnight</t>
  </si>
  <si>
    <t>54.080818 m</t>
  </si>
  <si>
    <t>2019-06-04T17:13:20</t>
  </si>
  <si>
    <t>2019-06-04T18:17:00</t>
  </si>
  <si>
    <t>ArS error positionErr at 48ul (actually 74ul)
@12:59:21.82 Retry #1 of 2</t>
  </si>
  <si>
    <t>2019-06-04T19:15:50</t>
  </si>
  <si>
    <t>2019-06-04T20:15:36</t>
  </si>
  <si>
    <t>2019-06-04T21:14:34</t>
  </si>
  <si>
    <t>2019-06-04T22:20:33</t>
  </si>
  <si>
    <t>2019-06-04T23:23:14</t>
  </si>
  <si>
    <t>2019-06-05T05:09:42</t>
  </si>
  <si>
    <t>2019-06-05T06:24:03</t>
  </si>
  <si>
    <t>2019-06-05T07:24:07</t>
  </si>
  <si>
    <t>2019-06-05T08:26:56</t>
  </si>
  <si>
    <t>2019-06-05T09:28:20</t>
  </si>
  <si>
    <t>2019-06-05T10:35:10</t>
  </si>
  <si>
    <t>2019-06-05T11:44:01</t>
  </si>
  <si>
    <t>Sample ok.  Inspect.03:09:56.45 Slide::Error in PROCESSING -- Archive Syringe (ArS) positionErr at 5ul (actually 31ul)
Look at Logs:  Looks like higher ArS error after RNAlater evac.</t>
  </si>
  <si>
    <t>35m -- 4:30am</t>
  </si>
  <si>
    <t>E 5.5km</t>
  </si>
  <si>
    <t>85-90m--noon</t>
  </si>
  <si>
    <t>280-285m --noon</t>
  </si>
  <si>
    <t>no Makai-3 sample</t>
  </si>
  <si>
    <t xml:space="preserve">Before dive, lost dropweight. </t>
  </si>
  <si>
    <t>190-195m --noon</t>
  </si>
  <si>
    <t>07:34:47.18 Slide::Error in PROCESSING -- Archive Syringe (ArS) positionErr at 1ul (actually 25ul)</t>
  </si>
  <si>
    <t>2019-06-05T13:46:49</t>
  </si>
  <si>
    <t>2019-06-05T14:58:01</t>
  </si>
  <si>
    <t>2019-06-05T16:08:55</t>
  </si>
  <si>
    <t>2019-06-05T17:20:00</t>
  </si>
  <si>
    <t xml:space="preserve">Slide::Error in LRAUV -- Plunge Valve (PV) positionErr at locked (actually locked + 100 counts). Looks like it "slipped during filtering.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</si>
</sst>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 Unicode MS"/>
      <family val="2"/>
    </font>
    <font>
      <sz val="10"/>
      <color rgb="FFFF0000"/>
      <name val="Arial Unicode MS"/>
      <family val="2"/>
    </font>
    <font>
      <sz val="48"/>
      <color theme="1"/>
      <name val="Calibri"/>
      <family val="2"/>
      <scheme val="minor"/>
    </font>
    <font>
      <sz val="12"/>
      <color rgb="FFFF0000"/>
      <name val="Calibri (Body)_x0000_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Font="1" applyFill="1"/>
    <xf numFmtId="0" fontId="0" fillId="2" borderId="1" xfId="0" applyFill="1" applyBorder="1"/>
    <xf numFmtId="1" fontId="0" fillId="0" borderId="0" xfId="0" applyNumberFormat="1"/>
    <xf numFmtId="0" fontId="0" fillId="0" borderId="0" xfId="0" applyAlignment="1">
      <alignment wrapText="1"/>
    </xf>
    <xf numFmtId="0" fontId="0" fillId="3" borderId="1" xfId="0" applyFill="1" applyBorder="1"/>
    <xf numFmtId="0" fontId="0" fillId="0" borderId="0" xfId="0" applyFill="1"/>
    <xf numFmtId="0" fontId="0" fillId="4" borderId="1" xfId="0" applyFill="1" applyBorder="1"/>
    <xf numFmtId="0" fontId="1" fillId="0" borderId="0" xfId="0" applyFont="1" applyFill="1"/>
    <xf numFmtId="49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0" fontId="0" fillId="5" borderId="1" xfId="0" applyFont="1" applyFill="1" applyBorder="1"/>
    <xf numFmtId="0" fontId="2" fillId="5" borderId="1" xfId="0" applyFont="1" applyFill="1" applyBorder="1"/>
    <xf numFmtId="14" fontId="2" fillId="5" borderId="1" xfId="0" applyNumberFormat="1" applyFont="1" applyFill="1" applyBorder="1"/>
    <xf numFmtId="1" fontId="2" fillId="5" borderId="1" xfId="0" applyNumberFormat="1" applyFont="1" applyFill="1" applyBorder="1"/>
    <xf numFmtId="20" fontId="2" fillId="5" borderId="1" xfId="0" applyNumberFormat="1" applyFont="1" applyFill="1" applyBorder="1"/>
    <xf numFmtId="0" fontId="2" fillId="5" borderId="3" xfId="0" applyFont="1" applyFill="1" applyBorder="1" applyAlignment="1">
      <alignment wrapText="1"/>
    </xf>
    <xf numFmtId="14" fontId="0" fillId="5" borderId="1" xfId="0" applyNumberForma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" fontId="3" fillId="0" borderId="1" xfId="0" applyNumberFormat="1" applyFont="1" applyFill="1" applyBorder="1"/>
    <xf numFmtId="20" fontId="3" fillId="0" borderId="1" xfId="0" applyNumberFormat="1" applyFont="1" applyFill="1" applyBorder="1"/>
    <xf numFmtId="0" fontId="3" fillId="0" borderId="3" xfId="0" applyFont="1" applyFill="1" applyBorder="1" applyAlignment="1">
      <alignment wrapText="1"/>
    </xf>
    <xf numFmtId="0" fontId="0" fillId="6" borderId="1" xfId="0" applyFont="1" applyFill="1" applyBorder="1"/>
    <xf numFmtId="0" fontId="2" fillId="6" borderId="1" xfId="0" applyFont="1" applyFill="1" applyBorder="1"/>
    <xf numFmtId="0" fontId="0" fillId="6" borderId="1" xfId="0" applyFill="1" applyBorder="1"/>
    <xf numFmtId="14" fontId="2" fillId="6" borderId="1" xfId="0" applyNumberFormat="1" applyFont="1" applyFill="1" applyBorder="1"/>
    <xf numFmtId="1" fontId="2" fillId="6" borderId="1" xfId="0" applyNumberFormat="1" applyFont="1" applyFill="1" applyBorder="1"/>
    <xf numFmtId="20" fontId="0" fillId="6" borderId="1" xfId="0" applyNumberFormat="1" applyFill="1" applyBorder="1"/>
    <xf numFmtId="20" fontId="0" fillId="6" borderId="1" xfId="0" applyNumberFormat="1" applyFont="1" applyFill="1" applyBorder="1"/>
    <xf numFmtId="0" fontId="0" fillId="6" borderId="3" xfId="0" applyFill="1" applyBorder="1" applyAlignment="1">
      <alignment wrapText="1"/>
    </xf>
    <xf numFmtId="0" fontId="3" fillId="6" borderId="1" xfId="0" applyFont="1" applyFill="1" applyBorder="1"/>
    <xf numFmtId="20" fontId="4" fillId="6" borderId="1" xfId="0" applyNumberFormat="1" applyFont="1" applyFill="1" applyBorder="1"/>
    <xf numFmtId="1" fontId="0" fillId="6" borderId="1" xfId="0" applyNumberFormat="1" applyFill="1" applyBorder="1"/>
    <xf numFmtId="20" fontId="3" fillId="6" borderId="1" xfId="0" applyNumberFormat="1" applyFont="1" applyFill="1" applyBorder="1"/>
    <xf numFmtId="0" fontId="3" fillId="6" borderId="3" xfId="0" applyFont="1" applyFill="1" applyBorder="1" applyAlignment="1">
      <alignment wrapText="1"/>
    </xf>
    <xf numFmtId="0" fontId="3" fillId="0" borderId="0" xfId="0" applyFont="1"/>
    <xf numFmtId="20" fontId="5" fillId="6" borderId="1" xfId="0" applyNumberFormat="1" applyFont="1" applyFill="1" applyBorder="1"/>
    <xf numFmtId="1" fontId="0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20" fontId="4" fillId="0" borderId="1" xfId="0" applyNumberFormat="1" applyFont="1" applyFill="1" applyBorder="1"/>
    <xf numFmtId="20" fontId="0" fillId="0" borderId="1" xfId="0" applyNumberFormat="1" applyFill="1" applyBorder="1"/>
    <xf numFmtId="1" fontId="0" fillId="0" borderId="1" xfId="0" applyNumberFormat="1" applyFill="1" applyBorder="1"/>
    <xf numFmtId="0" fontId="0" fillId="0" borderId="3" xfId="0" applyFill="1" applyBorder="1" applyAlignment="1">
      <alignment wrapText="1"/>
    </xf>
    <xf numFmtId="0" fontId="0" fillId="6" borderId="0" xfId="0" applyFill="1"/>
    <xf numFmtId="0" fontId="0" fillId="6" borderId="3" xfId="0" applyFont="1" applyFill="1" applyBorder="1" applyAlignment="1">
      <alignment wrapText="1"/>
    </xf>
    <xf numFmtId="14" fontId="0" fillId="0" borderId="1" xfId="0" applyNumberFormat="1" applyFont="1" applyFill="1" applyBorder="1"/>
    <xf numFmtId="0" fontId="6" fillId="0" borderId="1" xfId="0" applyFont="1" applyBorder="1"/>
    <xf numFmtId="20" fontId="5" fillId="0" borderId="1" xfId="0" applyNumberFormat="1" applyFont="1" applyFill="1" applyBorder="1"/>
    <xf numFmtId="1" fontId="0" fillId="0" borderId="1" xfId="0" applyNumberFormat="1" applyFont="1" applyFill="1" applyBorder="1"/>
    <xf numFmtId="20" fontId="0" fillId="0" borderId="1" xfId="0" applyNumberFormat="1" applyFont="1" applyFill="1" applyBorder="1"/>
    <xf numFmtId="0" fontId="0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6" borderId="1" xfId="0" applyNumberFormat="1" applyFont="1" applyFill="1" applyBorder="1"/>
    <xf numFmtId="0" fontId="7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6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ill="1" applyBorder="1"/>
    <xf numFmtId="0" fontId="0" fillId="0" borderId="4" xfId="0" applyFont="1" applyFill="1" applyBorder="1"/>
    <xf numFmtId="0" fontId="0" fillId="0" borderId="4" xfId="0" applyFill="1" applyBorder="1"/>
    <xf numFmtId="1" fontId="0" fillId="0" borderId="4" xfId="0" applyNumberFormat="1" applyFill="1" applyBorder="1"/>
    <xf numFmtId="20" fontId="0" fillId="0" borderId="4" xfId="0" applyNumberFormat="1" applyFill="1" applyBorder="1"/>
    <xf numFmtId="0" fontId="0" fillId="0" borderId="4" xfId="0" applyFill="1" applyBorder="1" applyAlignment="1">
      <alignment wrapText="1"/>
    </xf>
    <xf numFmtId="0" fontId="0" fillId="4" borderId="1" xfId="0" applyFont="1" applyFill="1" applyBorder="1"/>
    <xf numFmtId="1" fontId="0" fillId="4" borderId="1" xfId="0" applyNumberFormat="1" applyFill="1" applyBorder="1"/>
    <xf numFmtId="20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0" borderId="1" xfId="0" applyBorder="1"/>
    <xf numFmtId="0" fontId="8" fillId="0" borderId="0" xfId="0" applyFont="1" applyFill="1"/>
    <xf numFmtId="20" fontId="2" fillId="5" borderId="3" xfId="0" applyNumberFormat="1" applyFont="1" applyFill="1" applyBorder="1"/>
    <xf numFmtId="0" fontId="6" fillId="6" borderId="1" xfId="0" applyFont="1" applyFill="1" applyBorder="1"/>
    <xf numFmtId="0" fontId="2" fillId="0" borderId="3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6" fillId="0" borderId="1" xfId="0" applyFont="1" applyFill="1" applyBorder="1"/>
    <xf numFmtId="0" fontId="3" fillId="0" borderId="0" xfId="0" applyFont="1" applyFill="1"/>
    <xf numFmtId="14" fontId="0" fillId="6" borderId="1" xfId="0" applyNumberFormat="1" applyFont="1" applyFill="1" applyBorder="1"/>
    <xf numFmtId="0" fontId="0" fillId="6" borderId="1" xfId="0" applyFill="1" applyBorder="1" applyAlignment="1">
      <alignment wrapText="1"/>
    </xf>
    <xf numFmtId="1" fontId="0" fillId="0" borderId="0" xfId="0" applyNumberFormat="1" applyFill="1"/>
    <xf numFmtId="0" fontId="0" fillId="0" borderId="0" xfId="0" applyFill="1" applyAlignment="1">
      <alignment wrapText="1"/>
    </xf>
    <xf numFmtId="1" fontId="1" fillId="0" borderId="0" xfId="0" applyNumberFormat="1" applyFont="1" applyFill="1"/>
    <xf numFmtId="0" fontId="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1" fontId="0" fillId="0" borderId="0" xfId="0" applyNumberFormat="1" applyFill="1" applyAlignment="1">
      <alignment wrapText="1"/>
    </xf>
    <xf numFmtId="1" fontId="2" fillId="0" borderId="1" xfId="0" applyNumberFormat="1" applyFont="1" applyFill="1" applyBorder="1"/>
    <xf numFmtId="20" fontId="2" fillId="0" borderId="1" xfId="0" applyNumberFormat="1" applyFont="1" applyFill="1" applyBorder="1"/>
    <xf numFmtId="0" fontId="7" fillId="0" borderId="1" xfId="0" applyFont="1" applyFill="1" applyBorder="1"/>
    <xf numFmtId="0" fontId="0" fillId="6" borderId="1" xfId="0" applyFont="1" applyFill="1" applyBorder="1" applyAlignment="1">
      <alignment wrapText="1"/>
    </xf>
    <xf numFmtId="0" fontId="0" fillId="0" borderId="1" xfId="0" applyFont="1" applyBorder="1"/>
    <xf numFmtId="0" fontId="0" fillId="7" borderId="1" xfId="0" applyFont="1" applyFill="1" applyBorder="1"/>
    <xf numFmtId="0" fontId="2" fillId="7" borderId="1" xfId="0" applyFont="1" applyFill="1" applyBorder="1"/>
    <xf numFmtId="0" fontId="0" fillId="7" borderId="1" xfId="0" applyFill="1" applyBorder="1"/>
    <xf numFmtId="20" fontId="4" fillId="7" borderId="1" xfId="0" applyNumberFormat="1" applyFont="1" applyFill="1" applyBorder="1"/>
    <xf numFmtId="20" fontId="0" fillId="7" borderId="1" xfId="0" applyNumberFormat="1" applyFill="1" applyBorder="1"/>
    <xf numFmtId="1" fontId="0" fillId="7" borderId="1" xfId="0" applyNumberFormat="1" applyFill="1" applyBorder="1"/>
    <xf numFmtId="0" fontId="0" fillId="7" borderId="1" xfId="0" applyFill="1" applyBorder="1" applyAlignment="1">
      <alignment wrapText="1"/>
    </xf>
    <xf numFmtId="14" fontId="0" fillId="7" borderId="1" xfId="0" applyNumberFormat="1" applyFill="1" applyBorder="1"/>
    <xf numFmtId="0" fontId="3" fillId="7" borderId="1" xfId="0" applyFont="1" applyFill="1" applyBorder="1"/>
    <xf numFmtId="20" fontId="3" fillId="7" borderId="1" xfId="0" applyNumberFormat="1" applyFont="1" applyFill="1" applyBorder="1"/>
    <xf numFmtId="1" fontId="3" fillId="7" borderId="1" xfId="0" applyNumberFormat="1" applyFont="1" applyFill="1" applyBorder="1"/>
    <xf numFmtId="0" fontId="3" fillId="7" borderId="1" xfId="0" applyFont="1" applyFill="1" applyBorder="1" applyAlignment="1">
      <alignment wrapText="1"/>
    </xf>
    <xf numFmtId="20" fontId="5" fillId="7" borderId="1" xfId="0" applyNumberFormat="1" applyFont="1" applyFill="1" applyBorder="1"/>
    <xf numFmtId="14" fontId="5" fillId="7" borderId="1" xfId="0" applyNumberFormat="1" applyFont="1" applyFill="1" applyBorder="1"/>
    <xf numFmtId="14" fontId="0" fillId="7" borderId="1" xfId="0" applyNumberFormat="1" applyFont="1" applyFill="1" applyBorder="1"/>
    <xf numFmtId="20" fontId="0" fillId="7" borderId="1" xfId="0" applyNumberFormat="1" applyFont="1" applyFill="1" applyBorder="1"/>
    <xf numFmtId="1" fontId="0" fillId="7" borderId="1" xfId="0" applyNumberFormat="1" applyFont="1" applyFill="1" applyBorder="1"/>
    <xf numFmtId="0" fontId="0" fillId="7" borderId="1" xfId="0" applyFont="1" applyFill="1" applyBorder="1" applyAlignment="1">
      <alignment wrapText="1"/>
    </xf>
    <xf numFmtId="2" fontId="0" fillId="7" borderId="1" xfId="0" applyNumberFormat="1" applyFont="1" applyFill="1" applyBorder="1"/>
    <xf numFmtId="2" fontId="3" fillId="7" borderId="1" xfId="0" applyNumberFormat="1" applyFont="1" applyFill="1" applyBorder="1"/>
    <xf numFmtId="0" fontId="3" fillId="0" borderId="1" xfId="0" applyFont="1" applyBorder="1"/>
    <xf numFmtId="0" fontId="6" fillId="7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4" borderId="5" xfId="0" applyFont="1" applyFill="1" applyBorder="1"/>
    <xf numFmtId="0" fontId="6" fillId="4" borderId="1" xfId="0" applyFont="1" applyFill="1" applyBorder="1"/>
    <xf numFmtId="14" fontId="3" fillId="7" borderId="1" xfId="0" applyNumberFormat="1" applyFont="1" applyFill="1" applyBorder="1"/>
    <xf numFmtId="0" fontId="7" fillId="7" borderId="1" xfId="0" applyFont="1" applyFill="1" applyBorder="1"/>
    <xf numFmtId="0" fontId="0" fillId="0" borderId="4" xfId="0" applyBorder="1"/>
    <xf numFmtId="164" fontId="0" fillId="4" borderId="1" xfId="0" applyNumberFormat="1" applyFill="1" applyBorder="1"/>
    <xf numFmtId="164" fontId="0" fillId="0" borderId="1" xfId="0" applyNumberFormat="1" applyFill="1" applyBorder="1"/>
    <xf numFmtId="164" fontId="0" fillId="0" borderId="4" xfId="0" applyNumberFormat="1" applyFill="1" applyBorder="1"/>
    <xf numFmtId="164" fontId="0" fillId="0" borderId="0" xfId="0" applyNumberFormat="1"/>
    <xf numFmtId="20" fontId="0" fillId="4" borderId="1" xfId="0" applyNumberFormat="1" applyFont="1" applyFill="1" applyBorder="1"/>
    <xf numFmtId="1" fontId="0" fillId="4" borderId="1" xfId="0" applyNumberFormat="1" applyFont="1" applyFill="1" applyBorder="1"/>
    <xf numFmtId="164" fontId="0" fillId="4" borderId="1" xfId="0" applyNumberFormat="1" applyFont="1" applyFill="1" applyBorder="1"/>
    <xf numFmtId="0" fontId="6" fillId="4" borderId="0" xfId="0" applyFont="1" applyFill="1"/>
    <xf numFmtId="14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4" borderId="1" xfId="0" applyFont="1" applyFill="1" applyBorder="1" applyAlignment="1">
      <alignment wrapText="1"/>
    </xf>
    <xf numFmtId="0" fontId="4" fillId="0" borderId="1" xfId="0" applyFont="1" applyBorder="1"/>
    <xf numFmtId="0" fontId="0" fillId="8" borderId="1" xfId="0" applyFont="1" applyFill="1" applyBorder="1"/>
    <xf numFmtId="0" fontId="0" fillId="8" borderId="1" xfId="0" applyFill="1" applyBorder="1"/>
    <xf numFmtId="0" fontId="3" fillId="8" borderId="1" xfId="0" applyFont="1" applyFill="1" applyBorder="1"/>
    <xf numFmtId="20" fontId="4" fillId="8" borderId="1" xfId="0" applyNumberFormat="1" applyFont="1" applyFill="1" applyBorder="1"/>
    <xf numFmtId="20" fontId="0" fillId="8" borderId="1" xfId="0" applyNumberFormat="1" applyFill="1" applyBorder="1"/>
    <xf numFmtId="1" fontId="0" fillId="8" borderId="1" xfId="0" applyNumberFormat="1" applyFill="1" applyBorder="1"/>
    <xf numFmtId="0" fontId="0" fillId="8" borderId="1" xfId="0" applyFill="1" applyBorder="1" applyAlignment="1">
      <alignment wrapText="1"/>
    </xf>
    <xf numFmtId="14" fontId="0" fillId="8" borderId="1" xfId="0" applyNumberFormat="1" applyFont="1" applyFill="1" applyBorder="1"/>
    <xf numFmtId="0" fontId="0" fillId="8" borderId="0" xfId="0" applyFill="1"/>
    <xf numFmtId="0" fontId="2" fillId="8" borderId="1" xfId="0" applyFont="1" applyFill="1" applyBorder="1"/>
    <xf numFmtId="0" fontId="6" fillId="8" borderId="0" xfId="0" applyFont="1" applyFill="1"/>
    <xf numFmtId="0" fontId="0" fillId="8" borderId="1" xfId="0" applyFont="1" applyFill="1" applyBorder="1" applyAlignment="1"/>
    <xf numFmtId="20" fontId="0" fillId="8" borderId="1" xfId="0" applyNumberFormat="1" applyFont="1" applyFill="1" applyBorder="1"/>
    <xf numFmtId="2" fontId="0" fillId="8" borderId="1" xfId="0" applyNumberFormat="1" applyFont="1" applyFill="1" applyBorder="1"/>
    <xf numFmtId="1" fontId="0" fillId="8" borderId="1" xfId="0" applyNumberFormat="1" applyFont="1" applyFill="1" applyBorder="1"/>
    <xf numFmtId="0" fontId="0" fillId="5" borderId="1" xfId="0" applyFill="1" applyBorder="1"/>
    <xf numFmtId="20" fontId="4" fillId="5" borderId="1" xfId="0" applyNumberFormat="1" applyFont="1" applyFill="1" applyBorder="1"/>
    <xf numFmtId="20" fontId="0" fillId="5" borderId="1" xfId="0" applyNumberFormat="1" applyFill="1" applyBorder="1"/>
    <xf numFmtId="0" fontId="0" fillId="5" borderId="1" xfId="0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6" fillId="5" borderId="0" xfId="0" applyFont="1" applyFill="1"/>
    <xf numFmtId="0" fontId="3" fillId="5" borderId="1" xfId="0" applyFont="1" applyFill="1" applyBorder="1"/>
    <xf numFmtId="14" fontId="3" fillId="5" borderId="1" xfId="0" applyNumberFormat="1" applyFont="1" applyFill="1" applyBorder="1"/>
    <xf numFmtId="20" fontId="5" fillId="5" borderId="1" xfId="0" applyNumberFormat="1" applyFont="1" applyFill="1" applyBorder="1"/>
    <xf numFmtId="20" fontId="3" fillId="5" borderId="1" xfId="0" applyNumberFormat="1" applyFont="1" applyFill="1" applyBorder="1"/>
    <xf numFmtId="0" fontId="3" fillId="8" borderId="1" xfId="0" applyFont="1" applyFill="1" applyBorder="1" applyAlignment="1">
      <alignment wrapText="1"/>
    </xf>
    <xf numFmtId="0" fontId="6" fillId="5" borderId="1" xfId="0" applyFont="1" applyFill="1" applyBorder="1"/>
    <xf numFmtId="0" fontId="7" fillId="5" borderId="1" xfId="0" applyFont="1" applyFill="1" applyBorder="1"/>
    <xf numFmtId="0" fontId="7" fillId="0" borderId="0" xfId="0" applyFont="1" applyAlignment="1">
      <alignment wrapText="1"/>
    </xf>
    <xf numFmtId="14" fontId="0" fillId="6" borderId="1" xfId="0" applyNumberFormat="1" applyFill="1" applyBorder="1"/>
    <xf numFmtId="0" fontId="0" fillId="9" borderId="1" xfId="0" applyFont="1" applyFill="1" applyBorder="1"/>
    <xf numFmtId="0" fontId="2" fillId="9" borderId="1" xfId="0" applyFont="1" applyFill="1" applyBorder="1"/>
    <xf numFmtId="0" fontId="0" fillId="9" borderId="1" xfId="0" applyFill="1" applyBorder="1"/>
    <xf numFmtId="14" fontId="0" fillId="9" borderId="1" xfId="0" applyNumberFormat="1" applyFill="1" applyBorder="1"/>
    <xf numFmtId="0" fontId="3" fillId="9" borderId="1" xfId="0" applyFont="1" applyFill="1" applyBorder="1"/>
    <xf numFmtId="20" fontId="4" fillId="9" borderId="1" xfId="0" applyNumberFormat="1" applyFont="1" applyFill="1" applyBorder="1"/>
    <xf numFmtId="20" fontId="0" fillId="9" borderId="1" xfId="0" applyNumberFormat="1" applyFill="1" applyBorder="1"/>
    <xf numFmtId="0" fontId="0" fillId="9" borderId="1" xfId="0" applyFill="1" applyBorder="1" applyAlignment="1">
      <alignment wrapText="1"/>
    </xf>
    <xf numFmtId="1" fontId="0" fillId="9" borderId="1" xfId="0" applyNumberFormat="1" applyFill="1" applyBorder="1"/>
    <xf numFmtId="0" fontId="0" fillId="9" borderId="0" xfId="0" applyFill="1" applyBorder="1"/>
    <xf numFmtId="0" fontId="0" fillId="9" borderId="4" xfId="0" applyFont="1" applyFill="1" applyBorder="1"/>
    <xf numFmtId="0" fontId="2" fillId="9" borderId="4" xfId="0" applyFont="1" applyFill="1" applyBorder="1"/>
    <xf numFmtId="0" fontId="0" fillId="9" borderId="4" xfId="0" applyFill="1" applyBorder="1"/>
    <xf numFmtId="1" fontId="0" fillId="9" borderId="4" xfId="0" applyNumberFormat="1" applyFill="1" applyBorder="1"/>
    <xf numFmtId="20" fontId="0" fillId="9" borderId="4" xfId="0" applyNumberFormat="1" applyFill="1" applyBorder="1"/>
    <xf numFmtId="164" fontId="0" fillId="6" borderId="1" xfId="0" applyNumberFormat="1" applyFill="1" applyBorder="1"/>
    <xf numFmtId="20" fontId="0" fillId="6" borderId="0" xfId="0" applyNumberFormat="1" applyFill="1" applyBorder="1"/>
    <xf numFmtId="0" fontId="0" fillId="6" borderId="0" xfId="0" applyFill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3" fillId="9" borderId="1" xfId="0" applyFont="1" applyFill="1" applyBorder="1" applyAlignment="1">
      <alignment wrapText="1"/>
    </xf>
    <xf numFmtId="14" fontId="3" fillId="9" borderId="1" xfId="0" applyNumberFormat="1" applyFont="1" applyFill="1" applyBorder="1"/>
    <xf numFmtId="1" fontId="3" fillId="9" borderId="1" xfId="0" applyNumberFormat="1" applyFont="1" applyFill="1" applyBorder="1"/>
    <xf numFmtId="20" fontId="3" fillId="9" borderId="1" xfId="0" applyNumberFormat="1" applyFont="1" applyFill="1" applyBorder="1"/>
    <xf numFmtId="0" fontId="7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6" fillId="9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EE93-AF68-1A40-BB66-B70DF2E8778D}">
  <dimension ref="B3:E16"/>
  <sheetViews>
    <sheetView tabSelected="1" topLeftCell="A3" zoomScale="87" workbookViewId="0">
      <selection activeCell="E13" sqref="E13"/>
    </sheetView>
  </sheetViews>
  <sheetFormatPr baseColWidth="10" defaultRowHeight="16"/>
  <cols>
    <col min="2" max="2" width="15.6640625" customWidth="1"/>
    <col min="3" max="3" width="25.5" customWidth="1"/>
    <col min="4" max="4" width="12.1640625" customWidth="1"/>
    <col min="5" max="5" width="13.5" customWidth="1"/>
    <col min="6" max="6" width="15.6640625" customWidth="1"/>
  </cols>
  <sheetData>
    <row r="3" spans="2:5">
      <c r="D3" t="s">
        <v>148</v>
      </c>
      <c r="E3" t="s">
        <v>149</v>
      </c>
    </row>
    <row r="4" spans="2:5">
      <c r="B4" t="s">
        <v>150</v>
      </c>
      <c r="C4" s="76" t="s">
        <v>29</v>
      </c>
      <c r="D4" s="76">
        <v>1</v>
      </c>
      <c r="E4" s="76">
        <v>1</v>
      </c>
    </row>
    <row r="5" spans="2:5">
      <c r="B5" t="s">
        <v>150</v>
      </c>
      <c r="C5" s="76" t="s">
        <v>30</v>
      </c>
      <c r="D5" s="76">
        <v>1</v>
      </c>
      <c r="E5" s="76">
        <v>1</v>
      </c>
    </row>
    <row r="6" spans="2:5">
      <c r="D6" s="126"/>
      <c r="E6" s="126"/>
    </row>
    <row r="7" spans="2:5">
      <c r="B7" t="s">
        <v>151</v>
      </c>
      <c r="C7" s="76" t="s">
        <v>152</v>
      </c>
      <c r="D7" s="96">
        <v>57</v>
      </c>
      <c r="E7" s="96">
        <v>57</v>
      </c>
    </row>
    <row r="8" spans="2:5">
      <c r="C8" s="117" t="s">
        <v>153</v>
      </c>
      <c r="D8" s="117">
        <f>D7-D12</f>
        <v>50</v>
      </c>
      <c r="E8" s="117">
        <f>E7-E12</f>
        <v>52</v>
      </c>
    </row>
    <row r="9" spans="2:5">
      <c r="C9" s="117" t="s">
        <v>154</v>
      </c>
      <c r="D9" s="117">
        <f>D8-D10-D11</f>
        <v>49</v>
      </c>
      <c r="E9" s="117">
        <f>E8-E10-E11</f>
        <v>41</v>
      </c>
    </row>
    <row r="10" spans="2:5">
      <c r="C10" s="117" t="s">
        <v>155</v>
      </c>
      <c r="D10" s="117">
        <v>1</v>
      </c>
      <c r="E10" s="117">
        <v>3</v>
      </c>
    </row>
    <row r="11" spans="2:5">
      <c r="C11" s="117" t="s">
        <v>157</v>
      </c>
      <c r="D11" s="117">
        <v>0</v>
      </c>
      <c r="E11" s="117">
        <v>8</v>
      </c>
    </row>
    <row r="12" spans="2:5">
      <c r="C12" s="76" t="s">
        <v>156</v>
      </c>
      <c r="D12" s="138">
        <v>7</v>
      </c>
      <c r="E12" s="138">
        <v>5</v>
      </c>
    </row>
    <row r="14" spans="2:5">
      <c r="C14" s="24" t="s">
        <v>199</v>
      </c>
      <c r="D14" s="24">
        <v>3</v>
      </c>
      <c r="E14" s="24">
        <v>5</v>
      </c>
    </row>
    <row r="16" spans="2:5">
      <c r="B16" t="s">
        <v>2</v>
      </c>
      <c r="C16" s="76" t="s">
        <v>170</v>
      </c>
      <c r="D16" s="76"/>
      <c r="E16" s="7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opLeftCell="A43" zoomScale="87" zoomScaleNormal="87" workbookViewId="0">
      <selection activeCell="W58" sqref="W58"/>
    </sheetView>
  </sheetViews>
  <sheetFormatPr baseColWidth="10" defaultColWidth="11" defaultRowHeight="16"/>
  <cols>
    <col min="1" max="1" width="29.5" style="1" bestFit="1" customWidth="1"/>
    <col min="2" max="2" width="15.6640625" style="6" hidden="1" customWidth="1"/>
    <col min="3" max="3" width="23.5" style="6" hidden="1" customWidth="1"/>
    <col min="4" max="4" width="42.33203125" style="6" bestFit="1" customWidth="1"/>
    <col min="5" max="5" width="12.5" style="6" bestFit="1" customWidth="1"/>
    <col min="6" max="6" width="12.33203125" style="6" bestFit="1" customWidth="1"/>
    <col min="7" max="7" width="17.1640625" style="6" bestFit="1" customWidth="1"/>
    <col min="8" max="8" width="7.5" style="6" bestFit="1" customWidth="1"/>
    <col min="9" max="9" width="35.5" style="6" hidden="1" customWidth="1"/>
    <col min="10" max="10" width="34.1640625" style="6" bestFit="1" customWidth="1"/>
    <col min="11" max="12" width="11.1640625" style="6" hidden="1" customWidth="1"/>
    <col min="13" max="13" width="23.1640625" style="6" hidden="1" customWidth="1"/>
    <col min="14" max="14" width="33.83203125" style="6" hidden="1" customWidth="1"/>
    <col min="15" max="15" width="11.1640625" style="6" bestFit="1" customWidth="1"/>
    <col min="16" max="16" width="33.33203125" style="6" hidden="1" customWidth="1"/>
    <col min="17" max="17" width="30.33203125" style="6" hidden="1" customWidth="1"/>
    <col min="18" max="18" width="11.5" style="86" bestFit="1" customWidth="1"/>
    <col min="19" max="19" width="22.1640625" style="6" hidden="1" customWidth="1"/>
    <col min="20" max="20" width="29.5" style="6" hidden="1" customWidth="1"/>
    <col min="21" max="21" width="37" style="6" hidden="1" customWidth="1"/>
    <col min="22" max="22" width="24.83203125" style="6" bestFit="1" customWidth="1"/>
    <col min="23" max="23" width="82.33203125" style="87" bestFit="1" customWidth="1"/>
    <col min="24" max="16384" width="11" style="6"/>
  </cols>
  <sheetData>
    <row r="1" spans="1:23">
      <c r="D1" s="45" t="s">
        <v>0</v>
      </c>
    </row>
    <row r="2" spans="1:23">
      <c r="D2" s="45" t="s">
        <v>1</v>
      </c>
      <c r="O2" s="6" t="s">
        <v>154</v>
      </c>
      <c r="R2" s="86">
        <f>COUNTIF(R7:R66, "&gt;100")</f>
        <v>41</v>
      </c>
    </row>
    <row r="3" spans="1:23">
      <c r="D3" s="45" t="s">
        <v>2</v>
      </c>
      <c r="O3" s="6" t="s">
        <v>174</v>
      </c>
      <c r="R3" s="86">
        <f>COUNTIF(R7:R66,"wET LEAKED")</f>
        <v>7</v>
      </c>
    </row>
    <row r="4" spans="1:23" s="8" customFormat="1" ht="37">
      <c r="A4" s="8" t="s">
        <v>3</v>
      </c>
      <c r="R4" s="88"/>
      <c r="W4" s="89"/>
    </row>
    <row r="5" spans="1:23">
      <c r="A5" s="187" t="s">
        <v>4</v>
      </c>
      <c r="B5" s="187"/>
      <c r="C5" s="187"/>
      <c r="J5" s="6" t="s">
        <v>5</v>
      </c>
      <c r="K5" s="6" t="s">
        <v>5</v>
      </c>
      <c r="L5" s="6" t="s">
        <v>5</v>
      </c>
      <c r="M5" s="90"/>
      <c r="N5" s="90"/>
      <c r="O5" s="90"/>
      <c r="P5" s="90"/>
      <c r="Q5" s="90"/>
      <c r="R5" s="91"/>
      <c r="S5" s="90"/>
      <c r="T5" s="90"/>
    </row>
    <row r="6" spans="1:23" s="87" customFormat="1" ht="44" customHeight="1">
      <c r="A6" s="11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  <c r="R6" s="14" t="s">
        <v>23</v>
      </c>
      <c r="S6" s="13" t="s">
        <v>24</v>
      </c>
      <c r="T6" s="13" t="s">
        <v>25</v>
      </c>
      <c r="U6" s="13" t="s">
        <v>26</v>
      </c>
      <c r="V6" s="13" t="s">
        <v>27</v>
      </c>
      <c r="W6" s="13" t="s">
        <v>28</v>
      </c>
    </row>
    <row r="7" spans="1:23">
      <c r="A7" s="22">
        <v>60</v>
      </c>
      <c r="B7" s="23">
        <v>313</v>
      </c>
      <c r="C7" s="23"/>
      <c r="D7" s="23" t="s">
        <v>29</v>
      </c>
      <c r="E7" s="81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92"/>
      <c r="S7" s="93"/>
      <c r="T7" s="93"/>
      <c r="U7" s="93"/>
      <c r="V7" s="93"/>
      <c r="W7" s="80"/>
    </row>
    <row r="8" spans="1:23">
      <c r="A8" s="22">
        <v>59</v>
      </c>
      <c r="B8" s="23">
        <v>205</v>
      </c>
      <c r="C8" s="23"/>
      <c r="D8" s="23" t="s">
        <v>30</v>
      </c>
      <c r="E8" s="46">
        <v>43609</v>
      </c>
      <c r="F8" s="23" t="s">
        <v>31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92"/>
      <c r="S8" s="93"/>
      <c r="T8" s="93"/>
      <c r="U8" s="93"/>
      <c r="V8" s="93"/>
      <c r="W8" s="80"/>
    </row>
    <row r="9" spans="1:23" ht="17">
      <c r="A9" s="22">
        <v>58</v>
      </c>
      <c r="B9" s="23">
        <v>202</v>
      </c>
      <c r="C9" s="23"/>
      <c r="D9" s="24" t="s">
        <v>32</v>
      </c>
      <c r="E9" s="25" t="s">
        <v>33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 t="s">
        <v>176</v>
      </c>
      <c r="S9" s="27"/>
      <c r="T9" s="27"/>
      <c r="U9" s="27"/>
      <c r="V9" s="27"/>
      <c r="W9" s="28" t="s">
        <v>34</v>
      </c>
    </row>
    <row r="10" spans="1:23">
      <c r="A10" s="22">
        <v>57</v>
      </c>
      <c r="B10" s="23">
        <v>267</v>
      </c>
      <c r="C10" s="23"/>
      <c r="D10" s="24" t="s">
        <v>35</v>
      </c>
      <c r="E10" s="25">
        <v>43614</v>
      </c>
      <c r="F10" s="24" t="s">
        <v>36</v>
      </c>
      <c r="G10" s="24" t="s">
        <v>37</v>
      </c>
      <c r="H10" s="24">
        <v>1</v>
      </c>
      <c r="I10" s="24"/>
      <c r="J10" s="24"/>
      <c r="K10" s="24"/>
      <c r="L10" s="24"/>
      <c r="M10" s="24"/>
      <c r="N10" s="24"/>
      <c r="O10" s="24">
        <v>30</v>
      </c>
      <c r="P10" s="24"/>
      <c r="Q10" s="24"/>
      <c r="R10" s="26" t="s">
        <v>38</v>
      </c>
      <c r="S10" s="27"/>
      <c r="T10" s="27"/>
      <c r="U10" s="27"/>
      <c r="V10" s="27" t="s">
        <v>39</v>
      </c>
      <c r="W10" s="28"/>
    </row>
    <row r="11" spans="1:23" ht="17">
      <c r="A11" s="29">
        <v>56</v>
      </c>
      <c r="B11" s="30">
        <v>143</v>
      </c>
      <c r="C11" s="31"/>
      <c r="D11" s="30" t="s">
        <v>40</v>
      </c>
      <c r="E11" s="32" t="s">
        <v>41</v>
      </c>
      <c r="F11" s="29" t="s">
        <v>36</v>
      </c>
      <c r="G11" s="29" t="s">
        <v>42</v>
      </c>
      <c r="H11" s="29">
        <v>1</v>
      </c>
      <c r="I11" s="30"/>
      <c r="J11" s="79" t="s">
        <v>143</v>
      </c>
      <c r="K11" s="30"/>
      <c r="L11" s="30"/>
      <c r="M11" s="30"/>
      <c r="N11" s="30"/>
      <c r="O11" s="79">
        <v>25.582954000000001</v>
      </c>
      <c r="P11" s="30"/>
      <c r="Q11" s="30"/>
      <c r="R11" s="33">
        <v>1000</v>
      </c>
      <c r="S11" s="34"/>
      <c r="T11" s="34"/>
      <c r="U11" s="34"/>
      <c r="V11" s="35" t="s">
        <v>43</v>
      </c>
      <c r="W11" s="36"/>
    </row>
    <row r="12" spans="1:23" s="83" customFormat="1" ht="17">
      <c r="A12" s="29">
        <v>55</v>
      </c>
      <c r="B12" s="30">
        <v>195</v>
      </c>
      <c r="C12" s="37"/>
      <c r="D12" s="30" t="s">
        <v>44</v>
      </c>
      <c r="E12" s="32" t="s">
        <v>41</v>
      </c>
      <c r="F12" s="29" t="s">
        <v>36</v>
      </c>
      <c r="G12" s="29" t="s">
        <v>42</v>
      </c>
      <c r="H12" s="29">
        <v>2</v>
      </c>
      <c r="I12" s="31"/>
      <c r="J12" s="79" t="s">
        <v>142</v>
      </c>
      <c r="K12" s="38"/>
      <c r="L12" s="34"/>
      <c r="M12" s="34"/>
      <c r="N12" s="34"/>
      <c r="O12" s="30">
        <v>230.591003</v>
      </c>
      <c r="P12" s="31"/>
      <c r="Q12" s="31"/>
      <c r="R12" s="39">
        <v>1000</v>
      </c>
      <c r="S12" s="40"/>
      <c r="T12" s="40"/>
      <c r="U12" s="40"/>
      <c r="V12" s="35" t="s">
        <v>43</v>
      </c>
      <c r="W12" s="41"/>
    </row>
    <row r="13" spans="1:23" ht="17">
      <c r="A13" s="29">
        <v>54</v>
      </c>
      <c r="B13" s="30">
        <v>141</v>
      </c>
      <c r="C13" s="31"/>
      <c r="D13" s="31" t="s">
        <v>45</v>
      </c>
      <c r="E13" s="32" t="s">
        <v>41</v>
      </c>
      <c r="F13" s="29" t="s">
        <v>36</v>
      </c>
      <c r="G13" s="29" t="s">
        <v>140</v>
      </c>
      <c r="H13" s="29">
        <v>3</v>
      </c>
      <c r="I13" s="37"/>
      <c r="J13" s="79" t="s">
        <v>141</v>
      </c>
      <c r="K13" s="43"/>
      <c r="L13" s="43"/>
      <c r="M13" s="40"/>
      <c r="N13" s="40"/>
      <c r="O13" s="79">
        <v>280.54693600000002</v>
      </c>
      <c r="P13" s="37"/>
      <c r="Q13" s="37"/>
      <c r="R13" s="44">
        <v>1000</v>
      </c>
      <c r="S13" s="34"/>
      <c r="T13" s="34"/>
      <c r="U13" s="34"/>
      <c r="V13" s="35" t="s">
        <v>43</v>
      </c>
      <c r="W13" s="36"/>
    </row>
    <row r="14" spans="1:23" ht="18">
      <c r="A14" s="22">
        <v>53</v>
      </c>
      <c r="B14" s="23">
        <v>8</v>
      </c>
      <c r="C14" s="45"/>
      <c r="D14" s="24" t="s">
        <v>144</v>
      </c>
      <c r="E14" s="46">
        <v>43615</v>
      </c>
      <c r="F14" s="45" t="s">
        <v>46</v>
      </c>
      <c r="G14" s="45" t="s">
        <v>37</v>
      </c>
      <c r="H14" s="22">
        <v>1</v>
      </c>
      <c r="I14" s="45"/>
      <c r="J14" s="47"/>
      <c r="K14" s="47"/>
      <c r="L14" s="47"/>
      <c r="M14" s="48"/>
      <c r="N14" s="48"/>
      <c r="O14" s="63">
        <v>48.997230999999999</v>
      </c>
      <c r="P14" s="45"/>
      <c r="Q14" s="45"/>
      <c r="R14" s="49">
        <v>484</v>
      </c>
      <c r="S14" s="48"/>
      <c r="T14" s="48"/>
      <c r="U14" s="48"/>
      <c r="V14" s="48" t="s">
        <v>47</v>
      </c>
      <c r="W14" s="50" t="s">
        <v>48</v>
      </c>
    </row>
    <row r="15" spans="1:23" ht="17">
      <c r="A15" s="22">
        <v>52</v>
      </c>
      <c r="B15" s="23">
        <v>260</v>
      </c>
      <c r="C15" s="45"/>
      <c r="D15" s="22" t="s">
        <v>49</v>
      </c>
      <c r="E15" s="46">
        <v>43616</v>
      </c>
      <c r="F15" s="45" t="s">
        <v>46</v>
      </c>
      <c r="G15" s="45" t="s">
        <v>37</v>
      </c>
      <c r="H15" s="22">
        <v>1</v>
      </c>
      <c r="I15" s="45"/>
      <c r="J15" s="63" t="s">
        <v>145</v>
      </c>
      <c r="K15" s="47"/>
      <c r="L15" s="47"/>
      <c r="M15" s="48"/>
      <c r="N15" s="48"/>
      <c r="O15" s="45">
        <v>35.647067999999997</v>
      </c>
      <c r="P15" s="45"/>
      <c r="Q15" s="45"/>
      <c r="R15" s="49">
        <v>1000</v>
      </c>
      <c r="S15" s="48"/>
      <c r="T15" s="48"/>
      <c r="U15" s="48"/>
      <c r="V15" s="57" t="s">
        <v>50</v>
      </c>
      <c r="W15" s="58"/>
    </row>
    <row r="16" spans="1:23" s="83" customFormat="1" ht="18">
      <c r="A16" s="22">
        <v>51</v>
      </c>
      <c r="B16" s="23">
        <v>339</v>
      </c>
      <c r="C16" s="24"/>
      <c r="D16" s="22" t="s">
        <v>51</v>
      </c>
      <c r="E16" s="46">
        <v>43616</v>
      </c>
      <c r="F16" s="45" t="s">
        <v>46</v>
      </c>
      <c r="G16" s="45" t="s">
        <v>37</v>
      </c>
      <c r="H16" s="22">
        <v>2</v>
      </c>
      <c r="I16" s="24"/>
      <c r="J16" s="63" t="s">
        <v>146</v>
      </c>
      <c r="K16" s="55"/>
      <c r="L16" s="55"/>
      <c r="M16" s="27"/>
      <c r="N16" s="27"/>
      <c r="O16" s="63">
        <v>210.63429300000001</v>
      </c>
      <c r="P16" s="24"/>
      <c r="Q16" s="24"/>
      <c r="R16" s="56">
        <v>1000</v>
      </c>
      <c r="S16" s="27"/>
      <c r="T16" s="27"/>
      <c r="U16" s="27"/>
      <c r="V16" s="57" t="s">
        <v>50</v>
      </c>
      <c r="W16" s="28" t="s">
        <v>147</v>
      </c>
    </row>
    <row r="17" spans="1:23" s="83" customFormat="1" ht="18">
      <c r="A17" s="29">
        <v>50</v>
      </c>
      <c r="B17" s="30">
        <v>87</v>
      </c>
      <c r="C17" s="37"/>
      <c r="D17" s="29" t="s">
        <v>52</v>
      </c>
      <c r="E17" s="84" t="s">
        <v>53</v>
      </c>
      <c r="F17" s="29" t="s">
        <v>36</v>
      </c>
      <c r="G17" s="29" t="s">
        <v>54</v>
      </c>
      <c r="H17" s="29">
        <v>1</v>
      </c>
      <c r="I17" s="29"/>
      <c r="J17" s="79" t="s">
        <v>55</v>
      </c>
      <c r="K17" s="43"/>
      <c r="L17" s="43"/>
      <c r="M17" s="40"/>
      <c r="N17" s="40"/>
      <c r="O17" s="79">
        <v>30.684661999999999</v>
      </c>
      <c r="P17" s="37"/>
      <c r="Q17" s="37"/>
      <c r="R17" s="44">
        <v>1000</v>
      </c>
      <c r="S17" s="40"/>
      <c r="T17" s="40"/>
      <c r="U17" s="40"/>
      <c r="V17" s="35" t="s">
        <v>56</v>
      </c>
      <c r="W17" s="52" t="s">
        <v>57</v>
      </c>
    </row>
    <row r="18" spans="1:23" ht="17">
      <c r="A18" s="29">
        <v>49</v>
      </c>
      <c r="B18" s="30">
        <v>11</v>
      </c>
      <c r="C18" s="31"/>
      <c r="D18" s="29" t="s">
        <v>58</v>
      </c>
      <c r="E18" s="84" t="s">
        <v>53</v>
      </c>
      <c r="F18" s="29" t="s">
        <v>36</v>
      </c>
      <c r="G18" s="29" t="s">
        <v>54</v>
      </c>
      <c r="H18" s="29">
        <v>2</v>
      </c>
      <c r="I18" s="29"/>
      <c r="J18" s="79" t="s">
        <v>59</v>
      </c>
      <c r="K18" s="38"/>
      <c r="L18" s="38"/>
      <c r="M18" s="34"/>
      <c r="N18" s="34"/>
      <c r="O18" s="79">
        <v>205.6</v>
      </c>
      <c r="P18" s="31"/>
      <c r="Q18" s="31"/>
      <c r="R18" s="39">
        <v>1000</v>
      </c>
      <c r="S18" s="34"/>
      <c r="T18" s="34"/>
      <c r="U18" s="34"/>
      <c r="V18" s="35" t="s">
        <v>56</v>
      </c>
      <c r="W18" s="36"/>
    </row>
    <row r="19" spans="1:23" s="83" customFormat="1" ht="17">
      <c r="A19" s="29">
        <v>48</v>
      </c>
      <c r="B19" s="30">
        <v>312</v>
      </c>
      <c r="C19" s="37"/>
      <c r="D19" s="29" t="s">
        <v>60</v>
      </c>
      <c r="E19" s="84" t="s">
        <v>53</v>
      </c>
      <c r="F19" s="29" t="s">
        <v>36</v>
      </c>
      <c r="G19" s="29" t="s">
        <v>54</v>
      </c>
      <c r="H19" s="29">
        <v>3</v>
      </c>
      <c r="I19" s="29"/>
      <c r="J19" s="79" t="s">
        <v>61</v>
      </c>
      <c r="K19" s="43"/>
      <c r="L19" s="43"/>
      <c r="M19" s="40"/>
      <c r="N19" s="40"/>
      <c r="O19" s="79">
        <v>255.52728999999999</v>
      </c>
      <c r="P19" s="37"/>
      <c r="Q19" s="37"/>
      <c r="R19" s="44">
        <v>1000</v>
      </c>
      <c r="S19" s="40"/>
      <c r="T19" s="40"/>
      <c r="U19" s="40"/>
      <c r="V19" s="35" t="s">
        <v>56</v>
      </c>
      <c r="W19" s="62"/>
    </row>
    <row r="20" spans="1:23" ht="17">
      <c r="A20" s="22">
        <v>47</v>
      </c>
      <c r="B20" s="23">
        <v>3</v>
      </c>
      <c r="C20" s="45"/>
      <c r="D20" s="24" t="s">
        <v>62</v>
      </c>
      <c r="E20" s="25">
        <v>43617</v>
      </c>
      <c r="F20" s="24" t="s">
        <v>36</v>
      </c>
      <c r="G20" s="24" t="s">
        <v>54</v>
      </c>
      <c r="H20" s="24">
        <v>1</v>
      </c>
      <c r="I20" s="24"/>
      <c r="J20" s="82" t="s">
        <v>63</v>
      </c>
      <c r="K20" s="55"/>
      <c r="L20" s="55"/>
      <c r="M20" s="27"/>
      <c r="N20" s="27"/>
      <c r="O20" s="94">
        <v>20.808271000000001</v>
      </c>
      <c r="P20" s="24"/>
      <c r="Q20" s="24"/>
      <c r="R20" s="26" t="s">
        <v>100</v>
      </c>
      <c r="S20" s="27"/>
      <c r="T20" s="27"/>
      <c r="U20" s="27"/>
      <c r="V20" s="94" t="s">
        <v>64</v>
      </c>
      <c r="W20" s="59"/>
    </row>
    <row r="21" spans="1:23" s="83" customFormat="1" ht="52">
      <c r="A21" s="22">
        <v>46</v>
      </c>
      <c r="B21" s="23">
        <v>182</v>
      </c>
      <c r="C21" s="24"/>
      <c r="D21" s="24" t="s">
        <v>65</v>
      </c>
      <c r="E21" s="25">
        <v>43617</v>
      </c>
      <c r="F21" s="24" t="s">
        <v>36</v>
      </c>
      <c r="G21" s="24" t="s">
        <v>54</v>
      </c>
      <c r="H21" s="24">
        <v>1</v>
      </c>
      <c r="I21" s="24"/>
      <c r="J21" s="82" t="s">
        <v>66</v>
      </c>
      <c r="K21" s="55"/>
      <c r="L21" s="55"/>
      <c r="M21" s="27"/>
      <c r="N21" s="27"/>
      <c r="O21" s="94">
        <v>20.808271000000001</v>
      </c>
      <c r="P21" s="24"/>
      <c r="Q21" s="24"/>
      <c r="R21" s="26" t="s">
        <v>175</v>
      </c>
      <c r="S21" s="27"/>
      <c r="T21" s="27"/>
      <c r="U21" s="27"/>
      <c r="V21" s="94" t="s">
        <v>64</v>
      </c>
      <c r="W21" s="59" t="s">
        <v>67</v>
      </c>
    </row>
    <row r="22" spans="1:23" ht="17">
      <c r="A22" s="29">
        <v>45</v>
      </c>
      <c r="B22" s="30">
        <v>169</v>
      </c>
      <c r="C22" s="31"/>
      <c r="D22" s="29" t="s">
        <v>68</v>
      </c>
      <c r="E22" s="84">
        <v>43617</v>
      </c>
      <c r="F22" s="31" t="s">
        <v>36</v>
      </c>
      <c r="G22" s="29" t="s">
        <v>54</v>
      </c>
      <c r="H22" s="31">
        <v>1</v>
      </c>
      <c r="I22" s="31"/>
      <c r="J22" s="79" t="s">
        <v>69</v>
      </c>
      <c r="K22" s="38"/>
      <c r="L22" s="38"/>
      <c r="M22" s="34"/>
      <c r="N22" s="34"/>
      <c r="O22" s="79">
        <v>20.776658999999999</v>
      </c>
      <c r="P22" s="31"/>
      <c r="Q22" s="31"/>
      <c r="R22" s="39">
        <v>1000</v>
      </c>
      <c r="S22" s="34"/>
      <c r="T22" s="34"/>
      <c r="U22" s="34"/>
      <c r="V22" s="34" t="s">
        <v>64</v>
      </c>
      <c r="W22" s="85"/>
    </row>
    <row r="23" spans="1:23" ht="17">
      <c r="A23" s="29">
        <v>44</v>
      </c>
      <c r="B23" s="30">
        <v>255</v>
      </c>
      <c r="C23" s="31"/>
      <c r="D23" s="31" t="s">
        <v>70</v>
      </c>
      <c r="E23" s="84">
        <v>43617</v>
      </c>
      <c r="F23" s="31" t="s">
        <v>36</v>
      </c>
      <c r="G23" s="29" t="s">
        <v>54</v>
      </c>
      <c r="H23" s="31">
        <v>2</v>
      </c>
      <c r="I23" s="31"/>
      <c r="J23" s="79" t="s">
        <v>71</v>
      </c>
      <c r="K23" s="38"/>
      <c r="L23" s="38"/>
      <c r="M23" s="34"/>
      <c r="N23" s="34"/>
      <c r="O23" s="79">
        <v>95.800407000000007</v>
      </c>
      <c r="P23" s="31"/>
      <c r="Q23" s="31"/>
      <c r="R23" s="39">
        <v>1000</v>
      </c>
      <c r="S23" s="34"/>
      <c r="T23" s="34"/>
      <c r="U23" s="34"/>
      <c r="V23" s="34" t="s">
        <v>64</v>
      </c>
      <c r="W23" s="85"/>
    </row>
    <row r="24" spans="1:23" s="83" customFormat="1" ht="17">
      <c r="A24" s="29">
        <v>43</v>
      </c>
      <c r="B24" s="30">
        <v>185</v>
      </c>
      <c r="C24" s="37"/>
      <c r="D24" s="29" t="s">
        <v>72</v>
      </c>
      <c r="E24" s="84">
        <v>43617</v>
      </c>
      <c r="F24" s="31" t="s">
        <v>36</v>
      </c>
      <c r="G24" s="29" t="s">
        <v>54</v>
      </c>
      <c r="H24" s="29">
        <v>3</v>
      </c>
      <c r="I24" s="37"/>
      <c r="J24" s="79" t="s">
        <v>73</v>
      </c>
      <c r="K24" s="43"/>
      <c r="L24" s="43"/>
      <c r="M24" s="40"/>
      <c r="N24" s="40"/>
      <c r="O24" s="79">
        <v>270.71948200000003</v>
      </c>
      <c r="P24" s="37"/>
      <c r="Q24" s="37"/>
      <c r="R24" s="39">
        <v>1000</v>
      </c>
      <c r="S24" s="40"/>
      <c r="T24" s="40"/>
      <c r="U24" s="40"/>
      <c r="V24" s="34" t="s">
        <v>64</v>
      </c>
      <c r="W24" s="62"/>
    </row>
    <row r="25" spans="1:23" ht="17">
      <c r="A25" s="22">
        <v>42</v>
      </c>
      <c r="B25" s="23">
        <v>264</v>
      </c>
      <c r="C25" s="45"/>
      <c r="D25" s="24" t="s">
        <v>105</v>
      </c>
      <c r="E25" s="25">
        <v>43617</v>
      </c>
      <c r="F25" s="24" t="s">
        <v>36</v>
      </c>
      <c r="G25" s="24" t="s">
        <v>106</v>
      </c>
      <c r="H25" s="24">
        <v>1</v>
      </c>
      <c r="I25" s="24"/>
      <c r="J25" s="94" t="s">
        <v>104</v>
      </c>
      <c r="K25" s="55"/>
      <c r="L25" s="55"/>
      <c r="M25" s="27"/>
      <c r="N25" s="27"/>
      <c r="O25" s="94">
        <v>20.81352</v>
      </c>
      <c r="P25" s="24"/>
      <c r="Q25" s="24"/>
      <c r="R25" s="26" t="s">
        <v>100</v>
      </c>
      <c r="S25" s="27"/>
      <c r="T25" s="27"/>
      <c r="U25" s="27"/>
      <c r="V25" s="27" t="s">
        <v>99</v>
      </c>
      <c r="W25" s="13"/>
    </row>
    <row r="26" spans="1:23" ht="17">
      <c r="A26" s="22">
        <v>41</v>
      </c>
      <c r="B26" s="23">
        <v>316</v>
      </c>
      <c r="C26" s="45"/>
      <c r="D26" s="45" t="s">
        <v>105</v>
      </c>
      <c r="E26" s="53">
        <v>43617</v>
      </c>
      <c r="F26" s="45" t="s">
        <v>36</v>
      </c>
      <c r="G26" s="22" t="s">
        <v>54</v>
      </c>
      <c r="H26" s="45">
        <v>1</v>
      </c>
      <c r="I26" s="45"/>
      <c r="J26" s="82" t="s">
        <v>103</v>
      </c>
      <c r="K26" s="47"/>
      <c r="L26" s="47"/>
      <c r="M26" s="48"/>
      <c r="N26" s="48"/>
      <c r="O26" s="82">
        <v>20.81352</v>
      </c>
      <c r="P26" s="45"/>
      <c r="Q26" s="45"/>
      <c r="R26" s="49">
        <v>1000</v>
      </c>
      <c r="S26" s="48"/>
      <c r="T26" s="48"/>
      <c r="U26" s="48"/>
      <c r="V26" s="57" t="s">
        <v>99</v>
      </c>
      <c r="W26" s="193" t="s">
        <v>101</v>
      </c>
    </row>
    <row r="27" spans="1:23" ht="17">
      <c r="A27" s="22">
        <v>40</v>
      </c>
      <c r="B27" s="23">
        <v>136</v>
      </c>
      <c r="C27" s="45"/>
      <c r="D27" s="24" t="s">
        <v>105</v>
      </c>
      <c r="E27" s="25">
        <v>43617</v>
      </c>
      <c r="F27" s="24" t="s">
        <v>36</v>
      </c>
      <c r="G27" s="24" t="s">
        <v>106</v>
      </c>
      <c r="H27" s="24">
        <v>1</v>
      </c>
      <c r="I27" s="24"/>
      <c r="J27" s="94" t="s">
        <v>102</v>
      </c>
      <c r="K27" s="55"/>
      <c r="L27" s="55"/>
      <c r="M27" s="27"/>
      <c r="N27" s="27"/>
      <c r="O27" s="94">
        <v>20.697413999999998</v>
      </c>
      <c r="P27" s="45"/>
      <c r="Q27" s="45"/>
      <c r="R27" s="26" t="s">
        <v>100</v>
      </c>
      <c r="S27" s="48"/>
      <c r="T27" s="48"/>
      <c r="U27" s="48"/>
      <c r="V27" s="27" t="s">
        <v>99</v>
      </c>
      <c r="W27" s="13"/>
    </row>
    <row r="28" spans="1:23" ht="17">
      <c r="A28" s="22">
        <v>39</v>
      </c>
      <c r="B28" s="23">
        <v>130</v>
      </c>
      <c r="C28" s="45"/>
      <c r="D28" s="24" t="s">
        <v>105</v>
      </c>
      <c r="E28" s="25">
        <v>43617</v>
      </c>
      <c r="F28" s="24" t="s">
        <v>36</v>
      </c>
      <c r="G28" s="24" t="s">
        <v>106</v>
      </c>
      <c r="H28" s="24">
        <v>1</v>
      </c>
      <c r="I28" s="24"/>
      <c r="J28" s="94" t="s">
        <v>102</v>
      </c>
      <c r="K28" s="55"/>
      <c r="L28" s="55"/>
      <c r="M28" s="27"/>
      <c r="N28" s="27"/>
      <c r="O28" s="94">
        <v>20.697413999999998</v>
      </c>
      <c r="P28" s="45"/>
      <c r="Q28" s="45"/>
      <c r="R28" s="26" t="s">
        <v>100</v>
      </c>
      <c r="S28" s="48"/>
      <c r="T28" s="48"/>
      <c r="U28" s="48"/>
      <c r="V28" s="27" t="s">
        <v>99</v>
      </c>
      <c r="W28" s="13"/>
    </row>
    <row r="29" spans="1:23" s="83" customFormat="1" ht="17">
      <c r="A29" s="22">
        <v>38</v>
      </c>
      <c r="B29" s="23">
        <v>257</v>
      </c>
      <c r="C29" s="24"/>
      <c r="D29" s="24" t="s">
        <v>105</v>
      </c>
      <c r="E29" s="25">
        <v>43617</v>
      </c>
      <c r="F29" s="24" t="s">
        <v>36</v>
      </c>
      <c r="G29" s="24" t="s">
        <v>106</v>
      </c>
      <c r="H29" s="24">
        <v>1</v>
      </c>
      <c r="I29" s="24"/>
      <c r="J29" s="94" t="s">
        <v>123</v>
      </c>
      <c r="K29" s="55"/>
      <c r="L29" s="55"/>
      <c r="M29" s="27"/>
      <c r="N29" s="27"/>
      <c r="O29" s="94" t="s">
        <v>122</v>
      </c>
      <c r="P29" s="24"/>
      <c r="Q29" s="24"/>
      <c r="R29" s="26" t="s">
        <v>100</v>
      </c>
      <c r="S29" s="48"/>
      <c r="T29" s="48"/>
      <c r="U29" s="48"/>
      <c r="V29" s="27" t="s">
        <v>99</v>
      </c>
      <c r="W29" s="59"/>
    </row>
    <row r="30" spans="1:23" ht="17">
      <c r="A30" s="29">
        <v>37</v>
      </c>
      <c r="B30" s="30">
        <v>75</v>
      </c>
      <c r="C30" s="31"/>
      <c r="D30" s="29" t="s">
        <v>114</v>
      </c>
      <c r="E30" s="84">
        <v>43618</v>
      </c>
      <c r="F30" s="29" t="s">
        <v>36</v>
      </c>
      <c r="G30" s="29" t="s">
        <v>54</v>
      </c>
      <c r="H30" s="29">
        <v>1</v>
      </c>
      <c r="I30" s="29"/>
      <c r="J30" s="79" t="s">
        <v>120</v>
      </c>
      <c r="K30" s="38"/>
      <c r="L30" s="38"/>
      <c r="M30" s="35"/>
      <c r="N30" s="35"/>
      <c r="O30" s="79">
        <v>55.646431</v>
      </c>
      <c r="P30" s="29"/>
      <c r="Q30" s="29"/>
      <c r="R30" s="44">
        <v>1000</v>
      </c>
      <c r="S30" s="35"/>
      <c r="T30" s="35"/>
      <c r="U30" s="35"/>
      <c r="V30" s="35" t="s">
        <v>118</v>
      </c>
      <c r="W30" s="95"/>
    </row>
    <row r="31" spans="1:23" ht="17">
      <c r="A31" s="29">
        <v>36</v>
      </c>
      <c r="B31" s="30">
        <v>328</v>
      </c>
      <c r="C31" s="31"/>
      <c r="D31" s="29" t="s">
        <v>115</v>
      </c>
      <c r="E31" s="84">
        <v>43618</v>
      </c>
      <c r="F31" s="29" t="s">
        <v>36</v>
      </c>
      <c r="G31" s="29" t="s">
        <v>54</v>
      </c>
      <c r="H31" s="29">
        <v>2</v>
      </c>
      <c r="I31" s="29"/>
      <c r="J31" s="79" t="s">
        <v>119</v>
      </c>
      <c r="K31" s="38"/>
      <c r="L31" s="38"/>
      <c r="M31" s="35"/>
      <c r="N31" s="35"/>
      <c r="O31" s="79">
        <v>115</v>
      </c>
      <c r="P31" s="29"/>
      <c r="Q31" s="29"/>
      <c r="R31" s="44">
        <v>1000</v>
      </c>
      <c r="S31" s="35"/>
      <c r="T31" s="35"/>
      <c r="U31" s="35"/>
      <c r="V31" s="35" t="s">
        <v>118</v>
      </c>
      <c r="W31" s="95"/>
    </row>
    <row r="32" spans="1:23" ht="17">
      <c r="A32" s="29">
        <v>35</v>
      </c>
      <c r="B32" s="30">
        <v>186</v>
      </c>
      <c r="C32" s="31"/>
      <c r="D32" s="29" t="s">
        <v>116</v>
      </c>
      <c r="E32" s="84">
        <v>43618</v>
      </c>
      <c r="F32" s="29" t="s">
        <v>36</v>
      </c>
      <c r="G32" s="29" t="s">
        <v>54</v>
      </c>
      <c r="H32" s="29">
        <v>3</v>
      </c>
      <c r="I32" s="29"/>
      <c r="J32" s="79" t="s">
        <v>121</v>
      </c>
      <c r="K32" s="38"/>
      <c r="L32" s="38"/>
      <c r="M32" s="35"/>
      <c r="N32" s="35"/>
      <c r="O32" s="79">
        <v>250.60865799999999</v>
      </c>
      <c r="P32" s="29"/>
      <c r="Q32" s="29"/>
      <c r="R32" s="44">
        <v>1000</v>
      </c>
      <c r="S32" s="35"/>
      <c r="T32" s="35"/>
      <c r="U32" s="35"/>
      <c r="V32" s="35" t="s">
        <v>118</v>
      </c>
      <c r="W32" s="95"/>
    </row>
    <row r="33" spans="1:23" ht="17">
      <c r="A33" s="22">
        <v>34</v>
      </c>
      <c r="B33" s="23">
        <v>276</v>
      </c>
      <c r="C33" s="45"/>
      <c r="D33" s="22" t="s">
        <v>132</v>
      </c>
      <c r="E33" s="53" t="s">
        <v>131</v>
      </c>
      <c r="F33" s="22" t="s">
        <v>36</v>
      </c>
      <c r="G33" s="22" t="s">
        <v>54</v>
      </c>
      <c r="H33" s="22">
        <v>1</v>
      </c>
      <c r="I33" s="22"/>
      <c r="J33" s="82" t="s">
        <v>135</v>
      </c>
      <c r="K33" s="47"/>
      <c r="L33" s="47"/>
      <c r="M33" s="57"/>
      <c r="N33" s="57"/>
      <c r="O33" s="82">
        <v>40.585124999999998</v>
      </c>
      <c r="P33" s="22"/>
      <c r="Q33" s="22"/>
      <c r="R33" s="56">
        <v>1000</v>
      </c>
      <c r="S33" s="57"/>
      <c r="T33" s="57"/>
      <c r="U33" s="57"/>
      <c r="V33" s="57" t="s">
        <v>118</v>
      </c>
      <c r="W33" s="11"/>
    </row>
    <row r="34" spans="1:23" s="83" customFormat="1" ht="17">
      <c r="A34" s="22">
        <v>33</v>
      </c>
      <c r="B34" s="23">
        <v>301</v>
      </c>
      <c r="C34" s="24"/>
      <c r="D34" s="22" t="s">
        <v>134</v>
      </c>
      <c r="E34" s="53" t="s">
        <v>131</v>
      </c>
      <c r="F34" s="22" t="s">
        <v>36</v>
      </c>
      <c r="G34" s="22" t="s">
        <v>54</v>
      </c>
      <c r="H34" s="22">
        <v>2</v>
      </c>
      <c r="I34" s="22"/>
      <c r="J34" s="82" t="s">
        <v>136</v>
      </c>
      <c r="K34" s="47"/>
      <c r="L34" s="47"/>
      <c r="M34" s="57"/>
      <c r="N34" s="57"/>
      <c r="O34" s="82">
        <v>215.57801799999999</v>
      </c>
      <c r="P34" s="22"/>
      <c r="Q34" s="22"/>
      <c r="R34" s="56">
        <v>1000</v>
      </c>
      <c r="S34" s="57"/>
      <c r="T34" s="57"/>
      <c r="U34" s="57"/>
      <c r="V34" s="57" t="s">
        <v>118</v>
      </c>
      <c r="W34" s="11"/>
    </row>
    <row r="35" spans="1:23" s="83" customFormat="1" ht="17">
      <c r="A35" s="22">
        <v>32</v>
      </c>
      <c r="B35" s="23">
        <v>329</v>
      </c>
      <c r="C35" s="24"/>
      <c r="D35" s="22" t="s">
        <v>133</v>
      </c>
      <c r="E35" s="53" t="s">
        <v>131</v>
      </c>
      <c r="F35" s="22" t="s">
        <v>36</v>
      </c>
      <c r="G35" s="22" t="s">
        <v>54</v>
      </c>
      <c r="H35" s="22">
        <v>3</v>
      </c>
      <c r="I35" s="22"/>
      <c r="J35" s="82" t="s">
        <v>137</v>
      </c>
      <c r="K35" s="47"/>
      <c r="L35" s="47"/>
      <c r="M35" s="57"/>
      <c r="N35" s="57"/>
      <c r="O35" s="82">
        <v>280</v>
      </c>
      <c r="P35" s="22"/>
      <c r="Q35" s="22"/>
      <c r="R35" s="56">
        <v>1000</v>
      </c>
      <c r="S35" s="57"/>
      <c r="T35" s="57"/>
      <c r="U35" s="57"/>
      <c r="V35" s="57" t="s">
        <v>118</v>
      </c>
      <c r="W35" s="11"/>
    </row>
    <row r="36" spans="1:23">
      <c r="A36" s="97">
        <v>31</v>
      </c>
      <c r="B36" s="98">
        <v>174</v>
      </c>
      <c r="C36" s="99"/>
      <c r="D36" s="99" t="s">
        <v>158</v>
      </c>
      <c r="E36" s="111">
        <v>43619</v>
      </c>
      <c r="F36" s="97" t="s">
        <v>36</v>
      </c>
      <c r="G36" s="97" t="s">
        <v>161</v>
      </c>
      <c r="H36" s="97">
        <v>1</v>
      </c>
      <c r="I36" s="97"/>
      <c r="J36" s="112" t="s">
        <v>172</v>
      </c>
      <c r="K36" s="112"/>
      <c r="L36" s="112"/>
      <c r="M36" s="112"/>
      <c r="N36" s="112"/>
      <c r="O36" s="115">
        <v>110.62851000000001</v>
      </c>
      <c r="P36" s="112"/>
      <c r="Q36" s="97"/>
      <c r="R36" s="113">
        <v>1000</v>
      </c>
      <c r="S36" s="112"/>
      <c r="T36" s="112"/>
      <c r="U36" s="112"/>
      <c r="V36" s="112" t="s">
        <v>168</v>
      </c>
      <c r="W36" s="114"/>
    </row>
    <row r="37" spans="1:23">
      <c r="A37" s="97">
        <v>30</v>
      </c>
      <c r="B37" s="98">
        <v>230</v>
      </c>
      <c r="C37" s="99"/>
      <c r="D37" s="105" t="s">
        <v>173</v>
      </c>
      <c r="E37" s="110">
        <v>43619</v>
      </c>
      <c r="F37" s="105" t="s">
        <v>36</v>
      </c>
      <c r="G37" s="105" t="s">
        <v>161</v>
      </c>
      <c r="H37" s="105">
        <v>2</v>
      </c>
      <c r="I37" s="105"/>
      <c r="J37" s="109" t="s">
        <v>171</v>
      </c>
      <c r="K37" s="100"/>
      <c r="L37" s="100"/>
      <c r="M37" s="101"/>
      <c r="N37" s="101"/>
      <c r="O37" s="116">
        <v>165</v>
      </c>
      <c r="P37" s="109"/>
      <c r="Q37" s="105"/>
      <c r="R37" s="107" t="s">
        <v>100</v>
      </c>
      <c r="S37" s="106"/>
      <c r="T37" s="106"/>
      <c r="U37" s="106"/>
      <c r="V37" s="106" t="s">
        <v>168</v>
      </c>
      <c r="W37" s="103"/>
    </row>
    <row r="38" spans="1:23" ht="35">
      <c r="A38" s="97">
        <v>29</v>
      </c>
      <c r="B38" s="98">
        <v>248</v>
      </c>
      <c r="C38" s="99"/>
      <c r="D38" s="97" t="s">
        <v>159</v>
      </c>
      <c r="E38" s="111">
        <v>43619</v>
      </c>
      <c r="F38" s="97" t="s">
        <v>177</v>
      </c>
      <c r="G38" s="97" t="s">
        <v>161</v>
      </c>
      <c r="H38" s="97">
        <v>1</v>
      </c>
      <c r="I38" s="97"/>
      <c r="J38" s="118" t="s">
        <v>178</v>
      </c>
      <c r="K38" s="100"/>
      <c r="L38" s="100"/>
      <c r="M38" s="101"/>
      <c r="N38" s="101"/>
      <c r="O38" s="118">
        <v>165.64518699999999</v>
      </c>
      <c r="P38" s="100"/>
      <c r="Q38" s="99"/>
      <c r="R38" s="113">
        <v>1000</v>
      </c>
      <c r="S38" s="112"/>
      <c r="T38" s="112"/>
      <c r="U38" s="112"/>
      <c r="V38" s="112" t="s">
        <v>168</v>
      </c>
      <c r="W38" s="108" t="s">
        <v>187</v>
      </c>
    </row>
    <row r="39" spans="1:23" ht="35">
      <c r="A39" s="97">
        <v>28</v>
      </c>
      <c r="B39" s="22">
        <v>219</v>
      </c>
      <c r="C39" s="22"/>
      <c r="D39" s="97" t="s">
        <v>160</v>
      </c>
      <c r="E39" s="111">
        <v>43619</v>
      </c>
      <c r="F39" s="97" t="s">
        <v>177</v>
      </c>
      <c r="G39" s="97" t="s">
        <v>161</v>
      </c>
      <c r="H39" s="97">
        <v>2</v>
      </c>
      <c r="I39" s="97"/>
      <c r="J39" s="118" t="s">
        <v>179</v>
      </c>
      <c r="K39" s="100"/>
      <c r="L39" s="100"/>
      <c r="M39" s="112"/>
      <c r="N39" s="112"/>
      <c r="O39" s="115">
        <v>245</v>
      </c>
      <c r="P39" s="97"/>
      <c r="Q39" s="97"/>
      <c r="R39" s="113">
        <v>1000</v>
      </c>
      <c r="S39" s="112"/>
      <c r="T39" s="112"/>
      <c r="U39" s="112"/>
      <c r="V39" s="112" t="s">
        <v>168</v>
      </c>
      <c r="W39" s="108" t="s">
        <v>188</v>
      </c>
    </row>
    <row r="40" spans="1:23" ht="17">
      <c r="A40" s="72">
        <v>27</v>
      </c>
      <c r="B40" s="119">
        <v>296</v>
      </c>
      <c r="C40" s="7"/>
      <c r="D40" s="72" t="s">
        <v>192</v>
      </c>
      <c r="E40" s="135" t="s">
        <v>195</v>
      </c>
      <c r="F40" s="72" t="s">
        <v>196</v>
      </c>
      <c r="G40" s="72" t="s">
        <v>161</v>
      </c>
      <c r="H40" s="72">
        <v>1</v>
      </c>
      <c r="I40" s="72"/>
      <c r="J40" s="131" t="s">
        <v>207</v>
      </c>
      <c r="K40" s="131"/>
      <c r="L40" s="131"/>
      <c r="M40" s="131"/>
      <c r="N40" s="131"/>
      <c r="O40" s="136">
        <v>35.462051000000002</v>
      </c>
      <c r="P40" s="72"/>
      <c r="Q40" s="72"/>
      <c r="R40" s="132">
        <v>1000</v>
      </c>
      <c r="S40" s="131"/>
      <c r="T40" s="131"/>
      <c r="U40" s="131"/>
      <c r="V40" s="123" t="s">
        <v>168</v>
      </c>
      <c r="W40" s="137"/>
    </row>
    <row r="41" spans="1:23" ht="17">
      <c r="A41" s="72">
        <v>26</v>
      </c>
      <c r="B41" s="119">
        <v>206</v>
      </c>
      <c r="C41" s="7"/>
      <c r="D41" s="72" t="s">
        <v>193</v>
      </c>
      <c r="E41" s="135" t="s">
        <v>195</v>
      </c>
      <c r="F41" s="72" t="s">
        <v>196</v>
      </c>
      <c r="G41" s="122" t="s">
        <v>161</v>
      </c>
      <c r="H41" s="72">
        <v>2</v>
      </c>
      <c r="I41" s="72"/>
      <c r="J41" s="131" t="s">
        <v>208</v>
      </c>
      <c r="K41" s="131"/>
      <c r="L41" s="131"/>
      <c r="M41" s="131"/>
      <c r="N41" s="131"/>
      <c r="O41" s="136">
        <v>125.678535</v>
      </c>
      <c r="P41" s="72"/>
      <c r="Q41" s="72"/>
      <c r="R41" s="132">
        <v>1000</v>
      </c>
      <c r="S41" s="131"/>
      <c r="T41" s="131"/>
      <c r="U41" s="131"/>
      <c r="V41" s="123" t="s">
        <v>168</v>
      </c>
      <c r="W41" s="137"/>
    </row>
    <row r="42" spans="1:23" ht="18">
      <c r="A42" s="72">
        <v>25</v>
      </c>
      <c r="B42" s="119">
        <v>308</v>
      </c>
      <c r="C42" s="7"/>
      <c r="D42" s="72" t="s">
        <v>194</v>
      </c>
      <c r="E42" s="135" t="s">
        <v>195</v>
      </c>
      <c r="F42" s="72" t="s">
        <v>196</v>
      </c>
      <c r="G42" s="72" t="s">
        <v>161</v>
      </c>
      <c r="H42" s="72">
        <v>3</v>
      </c>
      <c r="I42" s="72"/>
      <c r="J42" s="134" t="s">
        <v>209</v>
      </c>
      <c r="K42" s="131"/>
      <c r="L42" s="131"/>
      <c r="M42" s="131"/>
      <c r="N42" s="131"/>
      <c r="O42" s="136">
        <v>250.68504300000001</v>
      </c>
      <c r="P42" s="72"/>
      <c r="Q42" s="72"/>
      <c r="R42" s="132">
        <v>1000</v>
      </c>
      <c r="S42" s="131"/>
      <c r="T42" s="131"/>
      <c r="U42" s="131"/>
      <c r="V42" s="131" t="s">
        <v>168</v>
      </c>
      <c r="W42" s="121" t="s">
        <v>210</v>
      </c>
    </row>
    <row r="43" spans="1:23" ht="17">
      <c r="A43" s="139">
        <v>24</v>
      </c>
      <c r="B43" s="148">
        <v>168</v>
      </c>
      <c r="C43" s="139"/>
      <c r="D43" s="150" t="s">
        <v>211</v>
      </c>
      <c r="E43" s="146">
        <v>43620</v>
      </c>
      <c r="F43" s="139" t="s">
        <v>196</v>
      </c>
      <c r="G43" s="139" t="s">
        <v>161</v>
      </c>
      <c r="H43" s="139">
        <v>1</v>
      </c>
      <c r="I43" s="139"/>
      <c r="J43" s="149" t="s">
        <v>219</v>
      </c>
      <c r="K43" s="151"/>
      <c r="L43" s="151"/>
      <c r="M43" s="151"/>
      <c r="N43" s="151"/>
      <c r="O43" s="152">
        <v>75.648970000000006</v>
      </c>
      <c r="P43" s="139"/>
      <c r="Q43" s="139"/>
      <c r="R43" s="153">
        <v>1000</v>
      </c>
      <c r="S43" s="151"/>
      <c r="T43" s="151"/>
      <c r="U43" s="151"/>
      <c r="V43" s="151" t="s">
        <v>218</v>
      </c>
      <c r="W43" s="145"/>
    </row>
    <row r="44" spans="1:23" ht="17">
      <c r="A44" s="139">
        <v>23</v>
      </c>
      <c r="B44" s="148">
        <v>54</v>
      </c>
      <c r="C44" s="139"/>
      <c r="D44" s="150" t="s">
        <v>212</v>
      </c>
      <c r="E44" s="146">
        <v>43620</v>
      </c>
      <c r="F44" s="139" t="s">
        <v>196</v>
      </c>
      <c r="G44" s="139" t="s">
        <v>161</v>
      </c>
      <c r="H44" s="139">
        <v>2</v>
      </c>
      <c r="I44" s="139"/>
      <c r="J44" s="151" t="s">
        <v>220</v>
      </c>
      <c r="K44" s="151"/>
      <c r="L44" s="151"/>
      <c r="M44" s="151"/>
      <c r="N44" s="151"/>
      <c r="O44" s="149">
        <v>130.60881000000001</v>
      </c>
      <c r="P44" s="139"/>
      <c r="Q44" s="139"/>
      <c r="R44" s="139">
        <v>1000</v>
      </c>
      <c r="S44" s="151"/>
      <c r="T44" s="151"/>
      <c r="U44" s="151"/>
      <c r="V44" s="151" t="s">
        <v>218</v>
      </c>
      <c r="W44" s="145"/>
    </row>
    <row r="45" spans="1:23">
      <c r="A45" s="139">
        <v>22</v>
      </c>
      <c r="B45" s="148">
        <v>265</v>
      </c>
      <c r="C45" s="139"/>
      <c r="D45" s="150" t="s">
        <v>213</v>
      </c>
      <c r="E45" s="146">
        <v>43620</v>
      </c>
      <c r="F45" s="139" t="s">
        <v>196</v>
      </c>
      <c r="G45" s="139" t="s">
        <v>161</v>
      </c>
      <c r="H45" s="139">
        <v>3</v>
      </c>
      <c r="I45" s="141"/>
      <c r="J45" s="151" t="s">
        <v>221</v>
      </c>
      <c r="K45" s="151"/>
      <c r="L45" s="151"/>
      <c r="M45" s="151"/>
      <c r="N45" s="151"/>
      <c r="O45" s="152">
        <v>250.63047800000001</v>
      </c>
      <c r="P45" s="139"/>
      <c r="Q45" s="139"/>
      <c r="R45" s="139">
        <v>1000</v>
      </c>
      <c r="S45" s="151"/>
      <c r="T45" s="151"/>
      <c r="U45" s="151"/>
      <c r="V45" s="151" t="s">
        <v>218</v>
      </c>
      <c r="W45" s="145"/>
    </row>
    <row r="46" spans="1:23" ht="17">
      <c r="A46" s="15">
        <v>21</v>
      </c>
      <c r="B46" s="16">
        <v>235</v>
      </c>
      <c r="C46" s="154"/>
      <c r="D46" s="154" t="s">
        <v>223</v>
      </c>
      <c r="E46" s="21" t="s">
        <v>224</v>
      </c>
      <c r="F46" s="15" t="s">
        <v>225</v>
      </c>
      <c r="G46" s="15" t="s">
        <v>161</v>
      </c>
      <c r="H46" s="15">
        <v>1</v>
      </c>
      <c r="I46" s="154"/>
      <c r="J46" s="165" t="s">
        <v>226</v>
      </c>
      <c r="K46" s="155"/>
      <c r="L46" s="155"/>
      <c r="M46" s="156"/>
      <c r="N46" s="156"/>
      <c r="O46" s="165">
        <v>35.591208999999999</v>
      </c>
      <c r="P46" s="154"/>
      <c r="Q46" s="154"/>
      <c r="R46" s="154">
        <v>1000</v>
      </c>
      <c r="S46" s="156"/>
      <c r="T46" s="156"/>
      <c r="U46" s="156"/>
      <c r="V46" s="156" t="s">
        <v>222</v>
      </c>
      <c r="W46" s="157"/>
    </row>
    <row r="47" spans="1:23" ht="17">
      <c r="A47" s="15">
        <v>20</v>
      </c>
      <c r="B47" s="16">
        <v>251</v>
      </c>
      <c r="C47" s="154"/>
      <c r="D47" s="154" t="s">
        <v>223</v>
      </c>
      <c r="E47" s="21" t="s">
        <v>224</v>
      </c>
      <c r="F47" s="15" t="s">
        <v>225</v>
      </c>
      <c r="G47" s="15" t="s">
        <v>161</v>
      </c>
      <c r="H47" s="15">
        <v>2</v>
      </c>
      <c r="I47" s="154"/>
      <c r="J47" s="165" t="s">
        <v>227</v>
      </c>
      <c r="K47" s="155"/>
      <c r="L47" s="155"/>
      <c r="M47" s="156"/>
      <c r="N47" s="156"/>
      <c r="O47" s="165">
        <v>39.33193</v>
      </c>
      <c r="P47" s="154"/>
      <c r="Q47" s="154"/>
      <c r="R47" s="154">
        <v>1000</v>
      </c>
      <c r="S47" s="156"/>
      <c r="T47" s="156"/>
      <c r="U47" s="156"/>
      <c r="V47" s="156" t="s">
        <v>222</v>
      </c>
      <c r="W47" s="157"/>
    </row>
    <row r="48" spans="1:23" ht="17">
      <c r="A48" s="15">
        <v>19</v>
      </c>
      <c r="B48" s="16">
        <v>277</v>
      </c>
      <c r="C48" s="154"/>
      <c r="D48" s="154" t="s">
        <v>223</v>
      </c>
      <c r="E48" s="21" t="s">
        <v>224</v>
      </c>
      <c r="F48" s="15" t="s">
        <v>225</v>
      </c>
      <c r="G48" s="15" t="s">
        <v>161</v>
      </c>
      <c r="H48" s="15">
        <v>3</v>
      </c>
      <c r="I48" s="154"/>
      <c r="J48" s="165" t="s">
        <v>228</v>
      </c>
      <c r="K48" s="155"/>
      <c r="L48" s="155"/>
      <c r="M48" s="156"/>
      <c r="N48" s="156"/>
      <c r="O48" s="165">
        <v>41.169994000000003</v>
      </c>
      <c r="P48" s="154"/>
      <c r="Q48" s="154"/>
      <c r="R48" s="154">
        <v>1000</v>
      </c>
      <c r="S48" s="156"/>
      <c r="T48" s="156"/>
      <c r="U48" s="156"/>
      <c r="V48" s="156" t="s">
        <v>222</v>
      </c>
      <c r="W48" s="157"/>
    </row>
    <row r="49" spans="1:23" ht="17">
      <c r="A49" s="15">
        <v>18</v>
      </c>
      <c r="B49" s="16">
        <v>294</v>
      </c>
      <c r="C49" s="154"/>
      <c r="D49" s="154" t="s">
        <v>223</v>
      </c>
      <c r="E49" s="21" t="s">
        <v>224</v>
      </c>
      <c r="F49" s="15" t="s">
        <v>225</v>
      </c>
      <c r="G49" s="15" t="s">
        <v>161</v>
      </c>
      <c r="H49" s="15">
        <v>4</v>
      </c>
      <c r="I49" s="154"/>
      <c r="J49" s="165" t="s">
        <v>229</v>
      </c>
      <c r="K49" s="155"/>
      <c r="L49" s="155"/>
      <c r="M49" s="156"/>
      <c r="N49" s="156"/>
      <c r="O49" s="165">
        <v>36.301239000000002</v>
      </c>
      <c r="P49" s="154"/>
      <c r="Q49" s="154"/>
      <c r="R49" s="154">
        <v>1000</v>
      </c>
      <c r="S49" s="156"/>
      <c r="T49" s="156"/>
      <c r="U49" s="156"/>
      <c r="V49" s="156" t="s">
        <v>222</v>
      </c>
      <c r="W49" s="157"/>
    </row>
    <row r="50" spans="1:23" ht="17">
      <c r="A50" s="15">
        <v>17</v>
      </c>
      <c r="B50" s="16">
        <v>53</v>
      </c>
      <c r="C50" s="154"/>
      <c r="D50" s="154" t="s">
        <v>223</v>
      </c>
      <c r="E50" s="21" t="s">
        <v>224</v>
      </c>
      <c r="F50" s="15" t="s">
        <v>225</v>
      </c>
      <c r="G50" s="15" t="s">
        <v>161</v>
      </c>
      <c r="H50" s="15">
        <v>5</v>
      </c>
      <c r="I50" s="154"/>
      <c r="J50" s="165" t="s">
        <v>230</v>
      </c>
      <c r="K50" s="155"/>
      <c r="L50" s="155"/>
      <c r="M50" s="156"/>
      <c r="N50" s="156"/>
      <c r="O50" s="165">
        <v>36.862243999999997</v>
      </c>
      <c r="P50" s="154"/>
      <c r="Q50" s="154"/>
      <c r="R50" s="154">
        <v>1000</v>
      </c>
      <c r="S50" s="156"/>
      <c r="T50" s="156"/>
      <c r="U50" s="156"/>
      <c r="V50" s="156" t="s">
        <v>222</v>
      </c>
      <c r="W50" s="157"/>
    </row>
    <row r="51" spans="1:23" ht="17">
      <c r="A51" s="15">
        <v>16</v>
      </c>
      <c r="B51" s="16">
        <v>291</v>
      </c>
      <c r="C51" s="154"/>
      <c r="D51" s="154" t="s">
        <v>223</v>
      </c>
      <c r="E51" s="21" t="s">
        <v>224</v>
      </c>
      <c r="F51" s="15" t="s">
        <v>225</v>
      </c>
      <c r="G51" s="15" t="s">
        <v>161</v>
      </c>
      <c r="H51" s="15">
        <v>6</v>
      </c>
      <c r="I51" s="154"/>
      <c r="J51" s="165" t="s">
        <v>231</v>
      </c>
      <c r="K51" s="155"/>
      <c r="L51" s="155"/>
      <c r="M51" s="156"/>
      <c r="N51" s="156"/>
      <c r="O51" s="165">
        <v>35.381537999999999</v>
      </c>
      <c r="P51" s="154"/>
      <c r="Q51" s="154"/>
      <c r="R51" s="154">
        <v>1000</v>
      </c>
      <c r="S51" s="156"/>
      <c r="T51" s="156"/>
      <c r="U51" s="156"/>
      <c r="V51" s="156" t="s">
        <v>222</v>
      </c>
      <c r="W51" s="157"/>
    </row>
    <row r="52" spans="1:23" ht="34">
      <c r="A52" s="160">
        <v>15</v>
      </c>
      <c r="B52" s="160">
        <v>74</v>
      </c>
      <c r="C52" s="160"/>
      <c r="D52" s="160" t="s">
        <v>223</v>
      </c>
      <c r="E52" s="161" t="s">
        <v>224</v>
      </c>
      <c r="F52" s="160" t="s">
        <v>225</v>
      </c>
      <c r="G52" s="160" t="s">
        <v>161</v>
      </c>
      <c r="H52" s="160">
        <v>7</v>
      </c>
      <c r="I52" s="160"/>
      <c r="J52" s="166" t="s">
        <v>232</v>
      </c>
      <c r="K52" s="162"/>
      <c r="L52" s="162"/>
      <c r="M52" s="163"/>
      <c r="N52" s="163"/>
      <c r="O52" s="166">
        <v>40.498973999999997</v>
      </c>
      <c r="P52" s="160"/>
      <c r="Q52" s="160"/>
      <c r="R52" s="160" t="s">
        <v>175</v>
      </c>
      <c r="S52" s="163"/>
      <c r="T52" s="163"/>
      <c r="U52" s="163"/>
      <c r="V52" s="163" t="s">
        <v>222</v>
      </c>
      <c r="W52" s="167" t="s">
        <v>233</v>
      </c>
    </row>
    <row r="53" spans="1:23" ht="17">
      <c r="A53" s="15">
        <v>14</v>
      </c>
      <c r="B53" s="16">
        <v>56</v>
      </c>
      <c r="C53" s="154"/>
      <c r="D53" s="154" t="s">
        <v>223</v>
      </c>
      <c r="E53" s="21" t="s">
        <v>224</v>
      </c>
      <c r="F53" s="15" t="s">
        <v>225</v>
      </c>
      <c r="G53" s="15" t="s">
        <v>161</v>
      </c>
      <c r="H53" s="15">
        <v>8</v>
      </c>
      <c r="I53" s="154"/>
      <c r="J53" s="165" t="s">
        <v>234</v>
      </c>
      <c r="K53" s="155"/>
      <c r="L53" s="155"/>
      <c r="M53" s="156"/>
      <c r="N53" s="156"/>
      <c r="O53" s="165">
        <v>36.660366000000003</v>
      </c>
      <c r="P53" s="154"/>
      <c r="Q53" s="154"/>
      <c r="R53" s="154">
        <v>1000</v>
      </c>
      <c r="S53" s="156"/>
      <c r="T53" s="156"/>
      <c r="U53" s="156"/>
      <c r="V53" s="156" t="s">
        <v>222</v>
      </c>
      <c r="W53" s="157"/>
    </row>
    <row r="54" spans="1:23" ht="52">
      <c r="A54" s="15">
        <v>13</v>
      </c>
      <c r="B54" s="16">
        <v>268</v>
      </c>
      <c r="C54" s="154"/>
      <c r="D54" s="154" t="s">
        <v>223</v>
      </c>
      <c r="E54" s="21" t="s">
        <v>224</v>
      </c>
      <c r="F54" s="15" t="s">
        <v>225</v>
      </c>
      <c r="G54" s="15" t="s">
        <v>161</v>
      </c>
      <c r="H54" s="15">
        <v>9</v>
      </c>
      <c r="I54" s="154"/>
      <c r="J54" s="165" t="s">
        <v>235</v>
      </c>
      <c r="K54" s="155"/>
      <c r="L54" s="155"/>
      <c r="M54" s="156"/>
      <c r="N54" s="156"/>
      <c r="O54" s="165">
        <v>40.024185000000003</v>
      </c>
      <c r="P54" s="154"/>
      <c r="Q54" s="154"/>
      <c r="R54" s="154">
        <v>1000</v>
      </c>
      <c r="S54" s="156"/>
      <c r="T54" s="156"/>
      <c r="U54" s="156"/>
      <c r="V54" s="156" t="s">
        <v>222</v>
      </c>
      <c r="W54" s="158" t="s">
        <v>259</v>
      </c>
    </row>
    <row r="55" spans="1:23" ht="17">
      <c r="A55" s="15">
        <v>12</v>
      </c>
      <c r="B55" s="16">
        <v>58</v>
      </c>
      <c r="C55" s="154"/>
      <c r="D55" s="154" t="s">
        <v>223</v>
      </c>
      <c r="E55" s="21" t="s">
        <v>224</v>
      </c>
      <c r="F55" s="15" t="s">
        <v>225</v>
      </c>
      <c r="G55" s="15" t="s">
        <v>161</v>
      </c>
      <c r="H55" s="15">
        <v>10</v>
      </c>
      <c r="I55" s="154"/>
      <c r="J55" s="165" t="s">
        <v>236</v>
      </c>
      <c r="K55" s="155"/>
      <c r="L55" s="155"/>
      <c r="M55" s="156"/>
      <c r="N55" s="156"/>
      <c r="O55" s="165">
        <v>34.278151999999999</v>
      </c>
      <c r="P55" s="154"/>
      <c r="Q55" s="154"/>
      <c r="R55" s="154">
        <v>1000</v>
      </c>
      <c r="S55" s="156"/>
      <c r="T55" s="156"/>
      <c r="U55" s="156"/>
      <c r="V55" s="156" t="s">
        <v>222</v>
      </c>
      <c r="W55" s="157"/>
    </row>
    <row r="56" spans="1:23" ht="18">
      <c r="A56" s="169">
        <v>11</v>
      </c>
      <c r="B56" s="170">
        <v>33</v>
      </c>
      <c r="C56" s="171"/>
      <c r="D56" s="171" t="s">
        <v>260</v>
      </c>
      <c r="E56" s="172">
        <v>43621</v>
      </c>
      <c r="F56" s="171" t="s">
        <v>261</v>
      </c>
      <c r="G56" s="171" t="s">
        <v>37</v>
      </c>
      <c r="H56" s="173">
        <v>1</v>
      </c>
      <c r="I56" s="171"/>
      <c r="J56" s="196" t="s">
        <v>268</v>
      </c>
      <c r="K56" s="174"/>
      <c r="L56" s="174"/>
      <c r="M56" s="175"/>
      <c r="N56" s="175"/>
      <c r="O56" s="196">
        <v>34.158123000000003</v>
      </c>
      <c r="P56" s="171"/>
      <c r="Q56" s="171"/>
      <c r="R56" s="171">
        <v>1000</v>
      </c>
      <c r="S56" s="175"/>
      <c r="T56" s="175"/>
      <c r="U56" s="175"/>
      <c r="V56" s="176" t="s">
        <v>222</v>
      </c>
      <c r="W56" s="194" t="s">
        <v>267</v>
      </c>
    </row>
    <row r="57" spans="1:23" ht="18">
      <c r="A57" s="169">
        <v>10</v>
      </c>
      <c r="B57" s="170">
        <v>36</v>
      </c>
      <c r="C57" s="171"/>
      <c r="D57" s="171" t="s">
        <v>260</v>
      </c>
      <c r="E57" s="172">
        <v>43621</v>
      </c>
      <c r="F57" s="171" t="s">
        <v>261</v>
      </c>
      <c r="G57" s="171" t="s">
        <v>37</v>
      </c>
      <c r="H57" s="173">
        <v>2</v>
      </c>
      <c r="I57" s="171"/>
      <c r="J57" s="196" t="s">
        <v>269</v>
      </c>
      <c r="K57" s="171"/>
      <c r="L57" s="171"/>
      <c r="M57" s="171"/>
      <c r="N57" s="171"/>
      <c r="O57" s="196">
        <v>40.281039999999997</v>
      </c>
      <c r="P57" s="171"/>
      <c r="Q57" s="171"/>
      <c r="R57" s="171">
        <v>1000</v>
      </c>
      <c r="S57" s="175"/>
      <c r="T57" s="175"/>
      <c r="U57" s="175"/>
      <c r="V57" s="176" t="s">
        <v>222</v>
      </c>
      <c r="W57" s="176"/>
    </row>
    <row r="58" spans="1:23" ht="18">
      <c r="A58" s="169">
        <v>9</v>
      </c>
      <c r="B58" s="170">
        <v>61</v>
      </c>
      <c r="C58" s="171"/>
      <c r="D58" s="171" t="s">
        <v>260</v>
      </c>
      <c r="E58" s="172">
        <v>43621</v>
      </c>
      <c r="F58" s="171" t="s">
        <v>261</v>
      </c>
      <c r="G58" s="171" t="s">
        <v>37</v>
      </c>
      <c r="H58" s="173">
        <v>8</v>
      </c>
      <c r="I58" s="171"/>
      <c r="J58" s="196" t="s">
        <v>270</v>
      </c>
      <c r="K58" s="171"/>
      <c r="L58" s="171"/>
      <c r="M58" s="171"/>
      <c r="N58" s="171"/>
      <c r="O58" s="196">
        <v>34.272060000000003</v>
      </c>
      <c r="P58" s="171"/>
      <c r="Q58" s="171"/>
      <c r="R58" s="171">
        <v>1000</v>
      </c>
      <c r="S58" s="175"/>
      <c r="T58" s="175"/>
      <c r="U58" s="175"/>
      <c r="V58" s="176" t="s">
        <v>222</v>
      </c>
      <c r="W58" s="176"/>
    </row>
    <row r="59" spans="1:23" ht="18">
      <c r="A59" s="169">
        <v>8</v>
      </c>
      <c r="B59" s="170">
        <v>159</v>
      </c>
      <c r="C59" s="171"/>
      <c r="D59" s="171" t="s">
        <v>260</v>
      </c>
      <c r="E59" s="172">
        <v>43621</v>
      </c>
      <c r="F59" s="171" t="s">
        <v>261</v>
      </c>
      <c r="G59" s="171" t="s">
        <v>37</v>
      </c>
      <c r="H59" s="173">
        <v>4</v>
      </c>
      <c r="I59" s="171"/>
      <c r="J59" s="196" t="s">
        <v>271</v>
      </c>
      <c r="K59" s="171"/>
      <c r="L59" s="171"/>
      <c r="M59" s="171"/>
      <c r="N59" s="171"/>
      <c r="O59" s="196">
        <v>39.700119000000001</v>
      </c>
      <c r="P59" s="171"/>
      <c r="Q59" s="171"/>
      <c r="R59" s="171">
        <v>1000</v>
      </c>
      <c r="S59" s="175"/>
      <c r="T59" s="175"/>
      <c r="U59" s="175"/>
      <c r="V59" s="176" t="s">
        <v>222</v>
      </c>
      <c r="W59" s="176"/>
    </row>
    <row r="60" spans="1:23" ht="32" customHeight="1">
      <c r="A60" s="173">
        <v>7</v>
      </c>
      <c r="B60" s="173">
        <v>2</v>
      </c>
      <c r="C60" s="173"/>
      <c r="D60" s="173" t="s">
        <v>260</v>
      </c>
      <c r="E60" s="190">
        <v>43621</v>
      </c>
      <c r="F60" s="173" t="s">
        <v>261</v>
      </c>
      <c r="G60" s="173" t="s">
        <v>37</v>
      </c>
      <c r="H60" s="173">
        <v>5</v>
      </c>
      <c r="I60" s="173"/>
      <c r="J60" s="196" t="s">
        <v>271</v>
      </c>
      <c r="K60" s="173"/>
      <c r="L60" s="173"/>
      <c r="M60" s="173"/>
      <c r="N60" s="173"/>
      <c r="O60" s="196">
        <v>39.700119000000001</v>
      </c>
      <c r="P60" s="173"/>
      <c r="Q60" s="173"/>
      <c r="R60" s="191" t="s">
        <v>157</v>
      </c>
      <c r="S60" s="192"/>
      <c r="T60" s="173"/>
      <c r="U60" s="192"/>
      <c r="V60" s="189" t="s">
        <v>222</v>
      </c>
      <c r="W60" s="195" t="s">
        <v>272</v>
      </c>
    </row>
    <row r="61" spans="1:23" ht="17">
      <c r="A61" s="169">
        <v>6</v>
      </c>
      <c r="B61" s="170">
        <v>289</v>
      </c>
      <c r="C61" s="171"/>
      <c r="D61" s="171" t="s">
        <v>260</v>
      </c>
      <c r="E61" s="172">
        <v>43621</v>
      </c>
      <c r="F61" s="171" t="s">
        <v>261</v>
      </c>
      <c r="G61" s="171" t="s">
        <v>37</v>
      </c>
      <c r="H61" s="173">
        <v>5</v>
      </c>
      <c r="I61" s="171"/>
      <c r="J61" s="171"/>
      <c r="K61" s="171"/>
      <c r="L61" s="171"/>
      <c r="M61" s="171"/>
      <c r="N61" s="171"/>
      <c r="O61" s="171"/>
      <c r="P61" s="171"/>
      <c r="Q61" s="171"/>
      <c r="R61" s="177"/>
      <c r="S61" s="171"/>
      <c r="T61" s="171"/>
      <c r="U61" s="175"/>
      <c r="V61" s="176" t="s">
        <v>222</v>
      </c>
      <c r="W61" s="176"/>
    </row>
    <row r="62" spans="1:23" ht="17">
      <c r="A62" s="169">
        <v>5</v>
      </c>
      <c r="B62" s="170">
        <v>82</v>
      </c>
      <c r="C62" s="171"/>
      <c r="D62" s="169" t="s">
        <v>260</v>
      </c>
      <c r="E62" s="172">
        <v>43621</v>
      </c>
      <c r="F62" s="171" t="s">
        <v>261</v>
      </c>
      <c r="G62" s="171" t="s">
        <v>37</v>
      </c>
      <c r="H62" s="173">
        <v>4</v>
      </c>
      <c r="I62" s="171"/>
      <c r="J62" s="171"/>
      <c r="K62" s="171"/>
      <c r="L62" s="171"/>
      <c r="M62" s="171"/>
      <c r="N62" s="171"/>
      <c r="O62" s="171"/>
      <c r="P62" s="171"/>
      <c r="Q62" s="171"/>
      <c r="R62" s="177"/>
      <c r="S62" s="171"/>
      <c r="T62" s="171"/>
      <c r="U62" s="175"/>
      <c r="V62" s="176" t="s">
        <v>222</v>
      </c>
      <c r="W62" s="176"/>
    </row>
    <row r="63" spans="1:23" ht="17">
      <c r="A63" s="169">
        <v>4</v>
      </c>
      <c r="B63" s="170">
        <v>317</v>
      </c>
      <c r="C63" s="171"/>
      <c r="D63" s="171" t="s">
        <v>260</v>
      </c>
      <c r="E63" s="172">
        <v>43621</v>
      </c>
      <c r="F63" s="171" t="s">
        <v>261</v>
      </c>
      <c r="G63" s="171" t="s">
        <v>37</v>
      </c>
      <c r="H63" s="173">
        <v>3</v>
      </c>
      <c r="I63" s="171"/>
      <c r="J63" s="171"/>
      <c r="K63" s="171"/>
      <c r="L63" s="171"/>
      <c r="M63" s="171"/>
      <c r="N63" s="171"/>
      <c r="O63" s="171"/>
      <c r="P63" s="171"/>
      <c r="Q63" s="171"/>
      <c r="R63" s="177"/>
      <c r="S63" s="171"/>
      <c r="T63" s="178"/>
      <c r="U63" s="175"/>
      <c r="V63" s="176" t="s">
        <v>222</v>
      </c>
      <c r="W63" s="176"/>
    </row>
    <row r="64" spans="1:23" ht="17">
      <c r="A64" s="169">
        <v>3</v>
      </c>
      <c r="B64" s="170">
        <v>281</v>
      </c>
      <c r="C64" s="171"/>
      <c r="D64" s="171" t="s">
        <v>260</v>
      </c>
      <c r="E64" s="172">
        <v>43621</v>
      </c>
      <c r="F64" s="171" t="s">
        <v>261</v>
      </c>
      <c r="G64" s="171" t="s">
        <v>37</v>
      </c>
      <c r="H64" s="173">
        <v>2</v>
      </c>
      <c r="I64" s="171"/>
      <c r="J64" s="171"/>
      <c r="K64" s="171"/>
      <c r="L64" s="171"/>
      <c r="M64" s="171"/>
      <c r="N64" s="171"/>
      <c r="O64" s="171"/>
      <c r="P64" s="171"/>
      <c r="Q64" s="171"/>
      <c r="R64" s="177"/>
      <c r="S64" s="171"/>
      <c r="T64" s="171"/>
      <c r="U64" s="175"/>
      <c r="V64" s="176" t="s">
        <v>222</v>
      </c>
      <c r="W64" s="176"/>
    </row>
    <row r="65" spans="1:23" ht="17">
      <c r="A65" s="179">
        <v>2</v>
      </c>
      <c r="B65" s="180">
        <v>18</v>
      </c>
      <c r="C65" s="181"/>
      <c r="D65" s="171" t="s">
        <v>260</v>
      </c>
      <c r="E65" s="172">
        <v>43621</v>
      </c>
      <c r="F65" s="171" t="s">
        <v>261</v>
      </c>
      <c r="G65" s="171" t="s">
        <v>37</v>
      </c>
      <c r="H65" s="173">
        <v>1</v>
      </c>
      <c r="I65" s="181"/>
      <c r="J65" s="181"/>
      <c r="K65" s="181"/>
      <c r="L65" s="181"/>
      <c r="M65" s="181"/>
      <c r="N65" s="181"/>
      <c r="O65" s="181"/>
      <c r="P65" s="181"/>
      <c r="Q65" s="181"/>
      <c r="R65" s="182"/>
      <c r="S65" s="181"/>
      <c r="T65" s="181"/>
      <c r="U65" s="183"/>
      <c r="V65" s="176" t="s">
        <v>222</v>
      </c>
      <c r="W65" s="176"/>
    </row>
    <row r="66" spans="1:23" s="45" customFormat="1">
      <c r="A66" s="22">
        <v>1</v>
      </c>
      <c r="B66" s="23">
        <v>34</v>
      </c>
      <c r="R66" s="49"/>
      <c r="U66" s="48"/>
      <c r="V66" s="48"/>
      <c r="W66" s="13"/>
    </row>
  </sheetData>
  <mergeCells count="1">
    <mergeCell ref="A5:C5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M68"/>
  <sheetViews>
    <sheetView topLeftCell="A45" zoomScaleNormal="100" workbookViewId="0">
      <selection activeCell="D58" sqref="D58"/>
    </sheetView>
  </sheetViews>
  <sheetFormatPr baseColWidth="10" defaultColWidth="11" defaultRowHeight="16"/>
  <cols>
    <col min="1" max="1" width="17.33203125" style="1" customWidth="1"/>
    <col min="2" max="2" width="0.5" customWidth="1"/>
    <col min="3" max="3" width="6.6640625" hidden="1" customWidth="1"/>
    <col min="4" max="4" width="51.1640625" customWidth="1"/>
    <col min="5" max="5" width="14.5" customWidth="1"/>
    <col min="6" max="6" width="13.33203125" customWidth="1"/>
    <col min="7" max="7" width="16.6640625" customWidth="1"/>
    <col min="8" max="8" width="10.6640625" customWidth="1"/>
    <col min="9" max="9" width="5" hidden="1" customWidth="1"/>
    <col min="10" max="10" width="23.33203125" customWidth="1"/>
    <col min="11" max="11" width="8" hidden="1" customWidth="1"/>
    <col min="12" max="12" width="5.5" hidden="1" customWidth="1"/>
    <col min="13" max="13" width="8.5" hidden="1" customWidth="1"/>
    <col min="14" max="14" width="8.33203125" hidden="1" customWidth="1"/>
    <col min="15" max="15" width="12" customWidth="1"/>
    <col min="16" max="16" width="1" hidden="1" customWidth="1"/>
    <col min="17" max="17" width="0.83203125" hidden="1" customWidth="1"/>
    <col min="18" max="18" width="13" style="3" customWidth="1"/>
    <col min="19" max="19" width="1.1640625" hidden="1" customWidth="1"/>
    <col min="20" max="20" width="0.83203125" hidden="1" customWidth="1"/>
    <col min="21" max="21" width="1" hidden="1" customWidth="1"/>
    <col min="22" max="22" width="25.6640625" customWidth="1"/>
    <col min="23" max="23" width="85.6640625" style="4" customWidth="1"/>
    <col min="24" max="767" width="11" style="6"/>
  </cols>
  <sheetData>
    <row r="1" spans="1:767">
      <c r="D1" s="2" t="s">
        <v>0</v>
      </c>
      <c r="O1" s="6" t="s">
        <v>154</v>
      </c>
      <c r="P1" s="6"/>
      <c r="Q1" s="6"/>
      <c r="R1" s="86">
        <f>COUNTIF(R9:U66, "&gt;100")</f>
        <v>46</v>
      </c>
    </row>
    <row r="2" spans="1:767">
      <c r="D2" s="5" t="s">
        <v>1</v>
      </c>
      <c r="E2" s="6"/>
      <c r="O2" s="6" t="s">
        <v>174</v>
      </c>
      <c r="P2" s="6"/>
      <c r="Q2" s="6"/>
      <c r="R2" s="86">
        <f>COUNTIF(R6:R65,"wET LEAKED")</f>
        <v>0</v>
      </c>
    </row>
    <row r="3" spans="1:767">
      <c r="D3" s="7" t="s">
        <v>2</v>
      </c>
    </row>
    <row r="4" spans="1:767" ht="62">
      <c r="A4" s="77" t="s">
        <v>74</v>
      </c>
    </row>
    <row r="5" spans="1:767">
      <c r="A5" s="188" t="s">
        <v>4</v>
      </c>
      <c r="B5" s="188"/>
      <c r="C5" s="188"/>
      <c r="J5" t="s">
        <v>197</v>
      </c>
      <c r="K5" t="s">
        <v>5</v>
      </c>
      <c r="L5" t="s">
        <v>5</v>
      </c>
      <c r="M5" s="9"/>
      <c r="N5" s="9"/>
      <c r="O5" s="9"/>
      <c r="P5" s="9"/>
      <c r="Q5" s="9"/>
      <c r="R5" s="10"/>
      <c r="S5" s="9"/>
      <c r="T5" s="9"/>
    </row>
    <row r="6" spans="1:767" s="4" customFormat="1" ht="40" customHeight="1">
      <c r="A6" s="11" t="s">
        <v>6</v>
      </c>
      <c r="B6" s="12" t="s">
        <v>7</v>
      </c>
      <c r="C6" s="12" t="s">
        <v>8</v>
      </c>
      <c r="D6" s="13" t="s">
        <v>9</v>
      </c>
      <c r="E6" s="13" t="s">
        <v>10</v>
      </c>
      <c r="F6" s="13" t="s">
        <v>11</v>
      </c>
      <c r="G6" s="13" t="s">
        <v>75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  <c r="R6" s="14" t="s">
        <v>23</v>
      </c>
      <c r="S6" s="13" t="s">
        <v>24</v>
      </c>
      <c r="T6" s="13" t="s">
        <v>25</v>
      </c>
      <c r="U6" s="13" t="s">
        <v>26</v>
      </c>
      <c r="V6" s="13" t="s">
        <v>27</v>
      </c>
      <c r="W6" s="12" t="s">
        <v>28</v>
      </c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  <c r="IX6" s="87"/>
      <c r="IY6" s="87"/>
      <c r="IZ6" s="87"/>
      <c r="JA6" s="87"/>
      <c r="JB6" s="87"/>
      <c r="JC6" s="87"/>
      <c r="JD6" s="87"/>
      <c r="JE6" s="87"/>
      <c r="JF6" s="87"/>
      <c r="JG6" s="87"/>
      <c r="JH6" s="87"/>
      <c r="JI6" s="87"/>
      <c r="JJ6" s="87"/>
      <c r="JK6" s="87"/>
      <c r="JL6" s="87"/>
      <c r="JM6" s="87"/>
      <c r="JN6" s="87"/>
      <c r="JO6" s="87"/>
      <c r="JP6" s="87"/>
      <c r="JQ6" s="87"/>
      <c r="JR6" s="87"/>
      <c r="JS6" s="87"/>
      <c r="JT6" s="87"/>
      <c r="JU6" s="87"/>
      <c r="JV6" s="87"/>
      <c r="JW6" s="87"/>
      <c r="JX6" s="87"/>
      <c r="JY6" s="87"/>
      <c r="JZ6" s="87"/>
      <c r="KA6" s="87"/>
      <c r="KB6" s="87"/>
      <c r="KC6" s="87"/>
      <c r="KD6" s="87"/>
      <c r="KE6" s="87"/>
      <c r="KF6" s="87"/>
      <c r="KG6" s="87"/>
      <c r="KH6" s="87"/>
      <c r="KI6" s="87"/>
      <c r="KJ6" s="87"/>
      <c r="KK6" s="87"/>
      <c r="KL6" s="87"/>
      <c r="KM6" s="87"/>
      <c r="KN6" s="87"/>
      <c r="KO6" s="87"/>
      <c r="KP6" s="87"/>
      <c r="KQ6" s="87"/>
      <c r="KR6" s="87"/>
      <c r="KS6" s="87"/>
      <c r="KT6" s="87"/>
      <c r="KU6" s="87"/>
      <c r="KV6" s="87"/>
      <c r="KW6" s="87"/>
      <c r="KX6" s="87"/>
      <c r="KY6" s="87"/>
      <c r="KZ6" s="87"/>
      <c r="LA6" s="87"/>
      <c r="LB6" s="87"/>
      <c r="LC6" s="87"/>
      <c r="LD6" s="87"/>
      <c r="LE6" s="87"/>
      <c r="LF6" s="87"/>
      <c r="LG6" s="87"/>
      <c r="LH6" s="87"/>
      <c r="LI6" s="87"/>
      <c r="LJ6" s="87"/>
      <c r="LK6" s="87"/>
      <c r="LL6" s="87"/>
      <c r="LM6" s="87"/>
      <c r="LN6" s="87"/>
      <c r="LO6" s="87"/>
      <c r="LP6" s="87"/>
      <c r="LQ6" s="87"/>
      <c r="LR6" s="87"/>
      <c r="LS6" s="87"/>
      <c r="LT6" s="87"/>
      <c r="LU6" s="87"/>
      <c r="LV6" s="87"/>
      <c r="LW6" s="87"/>
      <c r="LX6" s="87"/>
      <c r="LY6" s="87"/>
      <c r="LZ6" s="87"/>
      <c r="MA6" s="87"/>
      <c r="MB6" s="87"/>
      <c r="MC6" s="87"/>
      <c r="MD6" s="87"/>
      <c r="ME6" s="87"/>
      <c r="MF6" s="87"/>
      <c r="MG6" s="87"/>
      <c r="MH6" s="87"/>
      <c r="MI6" s="87"/>
      <c r="MJ6" s="87"/>
      <c r="MK6" s="87"/>
      <c r="ML6" s="87"/>
      <c r="MM6" s="87"/>
      <c r="MN6" s="87"/>
      <c r="MO6" s="87"/>
      <c r="MP6" s="87"/>
      <c r="MQ6" s="87"/>
      <c r="MR6" s="87"/>
      <c r="MS6" s="87"/>
      <c r="MT6" s="87"/>
      <c r="MU6" s="87"/>
      <c r="MV6" s="87"/>
      <c r="MW6" s="87"/>
      <c r="MX6" s="87"/>
      <c r="MY6" s="87"/>
      <c r="MZ6" s="87"/>
      <c r="NA6" s="87"/>
      <c r="NB6" s="87"/>
      <c r="NC6" s="87"/>
      <c r="ND6" s="87"/>
      <c r="NE6" s="87"/>
      <c r="NF6" s="87"/>
      <c r="NG6" s="87"/>
      <c r="NH6" s="87"/>
      <c r="NI6" s="87"/>
      <c r="NJ6" s="87"/>
      <c r="NK6" s="87"/>
      <c r="NL6" s="87"/>
      <c r="NM6" s="87"/>
      <c r="NN6" s="87"/>
      <c r="NO6" s="87"/>
      <c r="NP6" s="87"/>
      <c r="NQ6" s="87"/>
      <c r="NR6" s="87"/>
      <c r="NS6" s="87"/>
      <c r="NT6" s="87"/>
      <c r="NU6" s="87"/>
      <c r="NV6" s="87"/>
      <c r="NW6" s="87"/>
      <c r="NX6" s="87"/>
      <c r="NY6" s="87"/>
      <c r="NZ6" s="87"/>
      <c r="OA6" s="87"/>
      <c r="OB6" s="87"/>
      <c r="OC6" s="87"/>
      <c r="OD6" s="87"/>
      <c r="OE6" s="87"/>
      <c r="OF6" s="87"/>
      <c r="OG6" s="87"/>
      <c r="OH6" s="87"/>
      <c r="OI6" s="87"/>
      <c r="OJ6" s="87"/>
      <c r="OK6" s="87"/>
      <c r="OL6" s="87"/>
      <c r="OM6" s="87"/>
      <c r="ON6" s="87"/>
      <c r="OO6" s="87"/>
      <c r="OP6" s="87"/>
      <c r="OQ6" s="87"/>
      <c r="OR6" s="87"/>
      <c r="OS6" s="87"/>
      <c r="OT6" s="87"/>
      <c r="OU6" s="87"/>
      <c r="OV6" s="87"/>
      <c r="OW6" s="87"/>
      <c r="OX6" s="87"/>
      <c r="OY6" s="87"/>
      <c r="OZ6" s="87"/>
      <c r="PA6" s="87"/>
      <c r="PB6" s="87"/>
      <c r="PC6" s="87"/>
      <c r="PD6" s="87"/>
      <c r="PE6" s="87"/>
      <c r="PF6" s="87"/>
      <c r="PG6" s="87"/>
      <c r="PH6" s="87"/>
      <c r="PI6" s="87"/>
      <c r="PJ6" s="87"/>
      <c r="PK6" s="87"/>
      <c r="PL6" s="87"/>
      <c r="PM6" s="87"/>
      <c r="PN6" s="87"/>
      <c r="PO6" s="87"/>
      <c r="PP6" s="87"/>
      <c r="PQ6" s="87"/>
      <c r="PR6" s="87"/>
      <c r="PS6" s="87"/>
      <c r="PT6" s="87"/>
      <c r="PU6" s="87"/>
      <c r="PV6" s="87"/>
      <c r="PW6" s="87"/>
      <c r="PX6" s="87"/>
      <c r="PY6" s="87"/>
      <c r="PZ6" s="87"/>
      <c r="QA6" s="87"/>
      <c r="QB6" s="87"/>
      <c r="QC6" s="87"/>
      <c r="QD6" s="87"/>
      <c r="QE6" s="87"/>
      <c r="QF6" s="87"/>
      <c r="QG6" s="87"/>
      <c r="QH6" s="87"/>
      <c r="QI6" s="87"/>
      <c r="QJ6" s="87"/>
      <c r="QK6" s="87"/>
      <c r="QL6" s="87"/>
      <c r="QM6" s="87"/>
      <c r="QN6" s="87"/>
      <c r="QO6" s="87"/>
      <c r="QP6" s="87"/>
      <c r="QQ6" s="87"/>
      <c r="QR6" s="87"/>
      <c r="QS6" s="87"/>
      <c r="QT6" s="87"/>
      <c r="QU6" s="87"/>
      <c r="QV6" s="87"/>
      <c r="QW6" s="87"/>
      <c r="QX6" s="87"/>
      <c r="QY6" s="87"/>
      <c r="QZ6" s="87"/>
      <c r="RA6" s="87"/>
      <c r="RB6" s="87"/>
      <c r="RC6" s="87"/>
      <c r="RD6" s="87"/>
      <c r="RE6" s="87"/>
      <c r="RF6" s="87"/>
      <c r="RG6" s="87"/>
      <c r="RH6" s="87"/>
      <c r="RI6" s="87"/>
      <c r="RJ6" s="87"/>
      <c r="RK6" s="87"/>
      <c r="RL6" s="87"/>
      <c r="RM6" s="87"/>
      <c r="RN6" s="87"/>
      <c r="RO6" s="87"/>
      <c r="RP6" s="87"/>
      <c r="RQ6" s="87"/>
      <c r="RR6" s="87"/>
      <c r="RS6" s="87"/>
      <c r="RT6" s="87"/>
      <c r="RU6" s="87"/>
      <c r="RV6" s="87"/>
      <c r="RW6" s="87"/>
      <c r="RX6" s="87"/>
      <c r="RY6" s="87"/>
      <c r="RZ6" s="87"/>
      <c r="SA6" s="87"/>
      <c r="SB6" s="87"/>
      <c r="SC6" s="87"/>
      <c r="SD6" s="87"/>
      <c r="SE6" s="87"/>
      <c r="SF6" s="87"/>
      <c r="SG6" s="87"/>
      <c r="SH6" s="87"/>
      <c r="SI6" s="87"/>
      <c r="SJ6" s="87"/>
      <c r="SK6" s="87"/>
      <c r="SL6" s="87"/>
      <c r="SM6" s="87"/>
      <c r="SN6" s="87"/>
      <c r="SO6" s="87"/>
      <c r="SP6" s="87"/>
      <c r="SQ6" s="87"/>
      <c r="SR6" s="87"/>
      <c r="SS6" s="87"/>
      <c r="ST6" s="87"/>
      <c r="SU6" s="87"/>
      <c r="SV6" s="87"/>
      <c r="SW6" s="87"/>
      <c r="SX6" s="87"/>
      <c r="SY6" s="87"/>
      <c r="SZ6" s="87"/>
      <c r="TA6" s="87"/>
      <c r="TB6" s="87"/>
      <c r="TC6" s="87"/>
      <c r="TD6" s="87"/>
      <c r="TE6" s="87"/>
      <c r="TF6" s="87"/>
      <c r="TG6" s="87"/>
      <c r="TH6" s="87"/>
      <c r="TI6" s="87"/>
      <c r="TJ6" s="87"/>
      <c r="TK6" s="87"/>
      <c r="TL6" s="87"/>
      <c r="TM6" s="87"/>
      <c r="TN6" s="87"/>
      <c r="TO6" s="87"/>
      <c r="TP6" s="87"/>
      <c r="TQ6" s="87"/>
      <c r="TR6" s="87"/>
      <c r="TS6" s="87"/>
      <c r="TT6" s="87"/>
      <c r="TU6" s="87"/>
      <c r="TV6" s="87"/>
      <c r="TW6" s="87"/>
      <c r="TX6" s="87"/>
      <c r="TY6" s="87"/>
      <c r="TZ6" s="87"/>
      <c r="UA6" s="87"/>
      <c r="UB6" s="87"/>
      <c r="UC6" s="87"/>
      <c r="UD6" s="87"/>
      <c r="UE6" s="87"/>
      <c r="UF6" s="87"/>
      <c r="UG6" s="87"/>
      <c r="UH6" s="87"/>
      <c r="UI6" s="87"/>
      <c r="UJ6" s="87"/>
      <c r="UK6" s="87"/>
      <c r="UL6" s="87"/>
      <c r="UM6" s="87"/>
      <c r="UN6" s="87"/>
      <c r="UO6" s="87"/>
      <c r="UP6" s="87"/>
      <c r="UQ6" s="87"/>
      <c r="UR6" s="87"/>
      <c r="US6" s="87"/>
      <c r="UT6" s="87"/>
      <c r="UU6" s="87"/>
      <c r="UV6" s="87"/>
      <c r="UW6" s="87"/>
      <c r="UX6" s="87"/>
      <c r="UY6" s="87"/>
      <c r="UZ6" s="87"/>
      <c r="VA6" s="87"/>
      <c r="VB6" s="87"/>
      <c r="VC6" s="87"/>
      <c r="VD6" s="87"/>
      <c r="VE6" s="87"/>
      <c r="VF6" s="87"/>
      <c r="VG6" s="87"/>
      <c r="VH6" s="87"/>
      <c r="VI6" s="87"/>
      <c r="VJ6" s="87"/>
      <c r="VK6" s="87"/>
      <c r="VL6" s="87"/>
      <c r="VM6" s="87"/>
      <c r="VN6" s="87"/>
      <c r="VO6" s="87"/>
      <c r="VP6" s="87"/>
      <c r="VQ6" s="87"/>
      <c r="VR6" s="87"/>
      <c r="VS6" s="87"/>
      <c r="VT6" s="87"/>
      <c r="VU6" s="87"/>
      <c r="VV6" s="87"/>
      <c r="VW6" s="87"/>
      <c r="VX6" s="87"/>
      <c r="VY6" s="87"/>
      <c r="VZ6" s="87"/>
      <c r="WA6" s="87"/>
      <c r="WB6" s="87"/>
      <c r="WC6" s="87"/>
      <c r="WD6" s="87"/>
      <c r="WE6" s="87"/>
      <c r="WF6" s="87"/>
      <c r="WG6" s="87"/>
      <c r="WH6" s="87"/>
      <c r="WI6" s="87"/>
      <c r="WJ6" s="87"/>
      <c r="WK6" s="87"/>
      <c r="WL6" s="87"/>
      <c r="WM6" s="87"/>
      <c r="WN6" s="87"/>
      <c r="WO6" s="87"/>
      <c r="WP6" s="87"/>
      <c r="WQ6" s="87"/>
      <c r="WR6" s="87"/>
      <c r="WS6" s="87"/>
      <c r="WT6" s="87"/>
      <c r="WU6" s="87"/>
      <c r="WV6" s="87"/>
      <c r="WW6" s="87"/>
      <c r="WX6" s="87"/>
      <c r="WY6" s="87"/>
      <c r="WZ6" s="87"/>
      <c r="XA6" s="87"/>
      <c r="XB6" s="87"/>
      <c r="XC6" s="87"/>
      <c r="XD6" s="87"/>
      <c r="XE6" s="87"/>
      <c r="XF6" s="87"/>
      <c r="XG6" s="87"/>
      <c r="XH6" s="87"/>
      <c r="XI6" s="87"/>
      <c r="XJ6" s="87"/>
      <c r="XK6" s="87"/>
      <c r="XL6" s="87"/>
      <c r="XM6" s="87"/>
      <c r="XN6" s="87"/>
      <c r="XO6" s="87"/>
      <c r="XP6" s="87"/>
      <c r="XQ6" s="87"/>
      <c r="XR6" s="87"/>
      <c r="XS6" s="87"/>
      <c r="XT6" s="87"/>
      <c r="XU6" s="87"/>
      <c r="XV6" s="87"/>
      <c r="XW6" s="87"/>
      <c r="XX6" s="87"/>
      <c r="XY6" s="87"/>
      <c r="XZ6" s="87"/>
      <c r="YA6" s="87"/>
      <c r="YB6" s="87"/>
      <c r="YC6" s="87"/>
      <c r="YD6" s="87"/>
      <c r="YE6" s="87"/>
      <c r="YF6" s="87"/>
      <c r="YG6" s="87"/>
      <c r="YH6" s="87"/>
      <c r="YI6" s="87"/>
      <c r="YJ6" s="87"/>
      <c r="YK6" s="87"/>
      <c r="YL6" s="87"/>
      <c r="YM6" s="87"/>
      <c r="YN6" s="87"/>
      <c r="YO6" s="87"/>
      <c r="YP6" s="87"/>
      <c r="YQ6" s="87"/>
      <c r="YR6" s="87"/>
      <c r="YS6" s="87"/>
      <c r="YT6" s="87"/>
      <c r="YU6" s="87"/>
      <c r="YV6" s="87"/>
      <c r="YW6" s="87"/>
      <c r="YX6" s="87"/>
      <c r="YY6" s="87"/>
      <c r="YZ6" s="87"/>
      <c r="ZA6" s="87"/>
      <c r="ZB6" s="87"/>
      <c r="ZC6" s="87"/>
      <c r="ZD6" s="87"/>
      <c r="ZE6" s="87"/>
      <c r="ZF6" s="87"/>
      <c r="ZG6" s="87"/>
      <c r="ZH6" s="87"/>
      <c r="ZI6" s="87"/>
      <c r="ZJ6" s="87"/>
      <c r="ZK6" s="87"/>
      <c r="ZL6" s="87"/>
      <c r="ZM6" s="87"/>
      <c r="ZN6" s="87"/>
      <c r="ZO6" s="87"/>
      <c r="ZP6" s="87"/>
      <c r="ZQ6" s="87"/>
      <c r="ZR6" s="87"/>
      <c r="ZS6" s="87"/>
      <c r="ZT6" s="87"/>
      <c r="ZU6" s="87"/>
      <c r="ZV6" s="87"/>
      <c r="ZW6" s="87"/>
      <c r="ZX6" s="87"/>
      <c r="ZY6" s="87"/>
      <c r="ZZ6" s="87"/>
      <c r="AAA6" s="87"/>
      <c r="AAB6" s="87"/>
      <c r="AAC6" s="87"/>
      <c r="AAD6" s="87"/>
      <c r="AAE6" s="87"/>
      <c r="AAF6" s="87"/>
      <c r="AAG6" s="87"/>
      <c r="AAH6" s="87"/>
      <c r="AAI6" s="87"/>
      <c r="AAJ6" s="87"/>
      <c r="AAK6" s="87"/>
      <c r="AAL6" s="87"/>
      <c r="AAM6" s="87"/>
      <c r="AAN6" s="87"/>
      <c r="AAO6" s="87"/>
      <c r="AAP6" s="87"/>
      <c r="AAQ6" s="87"/>
      <c r="AAR6" s="87"/>
      <c r="AAS6" s="87"/>
      <c r="AAT6" s="87"/>
      <c r="AAU6" s="87"/>
      <c r="AAV6" s="87"/>
      <c r="AAW6" s="87"/>
      <c r="AAX6" s="87"/>
      <c r="AAY6" s="87"/>
      <c r="AAZ6" s="87"/>
      <c r="ABA6" s="87"/>
      <c r="ABB6" s="87"/>
      <c r="ABC6" s="87"/>
      <c r="ABD6" s="87"/>
      <c r="ABE6" s="87"/>
      <c r="ABF6" s="87"/>
      <c r="ABG6" s="87"/>
      <c r="ABH6" s="87"/>
      <c r="ABI6" s="87"/>
      <c r="ABJ6" s="87"/>
      <c r="ABK6" s="87"/>
      <c r="ABL6" s="87"/>
      <c r="ABM6" s="87"/>
      <c r="ABN6" s="87"/>
      <c r="ABO6" s="87"/>
      <c r="ABP6" s="87"/>
      <c r="ABQ6" s="87"/>
      <c r="ABR6" s="87"/>
      <c r="ABS6" s="87"/>
      <c r="ABT6" s="87"/>
      <c r="ABU6" s="87"/>
      <c r="ABV6" s="87"/>
      <c r="ABW6" s="87"/>
      <c r="ABX6" s="87"/>
      <c r="ABY6" s="87"/>
      <c r="ABZ6" s="87"/>
      <c r="ACA6" s="87"/>
      <c r="ACB6" s="87"/>
      <c r="ACC6" s="87"/>
      <c r="ACD6" s="87"/>
      <c r="ACE6" s="87"/>
      <c r="ACF6" s="87"/>
      <c r="ACG6" s="87"/>
      <c r="ACH6" s="87"/>
      <c r="ACI6" s="87"/>
      <c r="ACJ6" s="87"/>
      <c r="ACK6" s="87"/>
      <c r="ACL6" s="87"/>
      <c r="ACM6" s="87"/>
    </row>
    <row r="7" spans="1:767">
      <c r="A7" s="15">
        <v>60</v>
      </c>
      <c r="B7" s="16">
        <v>45</v>
      </c>
      <c r="C7" s="16"/>
      <c r="D7" s="16" t="s">
        <v>29</v>
      </c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8"/>
      <c r="S7" s="19"/>
      <c r="T7" s="19"/>
      <c r="U7" s="19"/>
      <c r="V7" s="78"/>
      <c r="W7" s="20"/>
    </row>
    <row r="8" spans="1:767">
      <c r="A8" s="15">
        <v>59</v>
      </c>
      <c r="B8" s="16">
        <v>194</v>
      </c>
      <c r="C8" s="16"/>
      <c r="D8" s="16" t="s">
        <v>30</v>
      </c>
      <c r="E8" s="21">
        <v>43609</v>
      </c>
      <c r="F8" s="16" t="s">
        <v>31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S8" s="19"/>
      <c r="T8" s="19"/>
      <c r="U8" s="19"/>
      <c r="V8" s="78"/>
      <c r="W8" s="20"/>
    </row>
    <row r="9" spans="1:767" ht="17">
      <c r="A9" s="22">
        <v>58</v>
      </c>
      <c r="B9" s="23">
        <v>40</v>
      </c>
      <c r="C9" s="23"/>
      <c r="D9" s="23" t="s">
        <v>40</v>
      </c>
      <c r="E9" s="81">
        <v>43614</v>
      </c>
      <c r="F9" s="23" t="s">
        <v>76</v>
      </c>
      <c r="G9" s="23" t="s">
        <v>77</v>
      </c>
      <c r="H9" s="23">
        <v>1</v>
      </c>
      <c r="I9" s="23"/>
      <c r="J9" s="82" t="s">
        <v>78</v>
      </c>
      <c r="K9" s="23"/>
      <c r="L9" s="23"/>
      <c r="M9" s="23"/>
      <c r="N9" s="23"/>
      <c r="O9" s="82">
        <v>30.435158000000001</v>
      </c>
      <c r="P9" s="23"/>
      <c r="Q9" s="23"/>
      <c r="R9" s="23">
        <v>1000</v>
      </c>
      <c r="S9" s="93"/>
      <c r="T9" s="93"/>
      <c r="U9" s="93"/>
      <c r="V9" s="93" t="s">
        <v>79</v>
      </c>
      <c r="W9" s="80"/>
    </row>
    <row r="10" spans="1:767" ht="17">
      <c r="A10" s="22">
        <v>57</v>
      </c>
      <c r="B10" s="23">
        <v>288</v>
      </c>
      <c r="C10" s="23"/>
      <c r="D10" s="23" t="s">
        <v>44</v>
      </c>
      <c r="E10" s="81">
        <v>43614</v>
      </c>
      <c r="F10" s="23" t="s">
        <v>76</v>
      </c>
      <c r="G10" s="23" t="s">
        <v>77</v>
      </c>
      <c r="H10" s="23">
        <v>2</v>
      </c>
      <c r="I10" s="23"/>
      <c r="J10" s="23" t="s">
        <v>80</v>
      </c>
      <c r="K10" s="23"/>
      <c r="L10" s="23"/>
      <c r="M10" s="23"/>
      <c r="N10" s="23"/>
      <c r="O10" s="82">
        <v>200.734543</v>
      </c>
      <c r="P10" s="23"/>
      <c r="Q10" s="23"/>
      <c r="R10" s="23">
        <v>1000</v>
      </c>
      <c r="S10" s="93"/>
      <c r="T10" s="93"/>
      <c r="U10" s="93"/>
      <c r="V10" s="93" t="s">
        <v>79</v>
      </c>
      <c r="W10" s="80"/>
    </row>
    <row r="11" spans="1:767" ht="17">
      <c r="A11" s="22">
        <v>56</v>
      </c>
      <c r="B11" s="23">
        <v>290</v>
      </c>
      <c r="C11" s="45"/>
      <c r="D11" s="45" t="s">
        <v>45</v>
      </c>
      <c r="E11" s="81">
        <v>43614</v>
      </c>
      <c r="F11" s="23" t="s">
        <v>76</v>
      </c>
      <c r="G11" s="23" t="s">
        <v>77</v>
      </c>
      <c r="H11" s="45">
        <v>3</v>
      </c>
      <c r="I11" s="45"/>
      <c r="J11" s="82" t="s">
        <v>81</v>
      </c>
      <c r="K11" s="47"/>
      <c r="L11" s="47"/>
      <c r="M11" s="47"/>
      <c r="N11" s="48"/>
      <c r="O11" s="82">
        <v>265.89196800000002</v>
      </c>
      <c r="P11" s="45"/>
      <c r="Q11" s="45"/>
      <c r="R11" s="23">
        <v>1000</v>
      </c>
      <c r="S11" s="48"/>
      <c r="T11" s="48"/>
      <c r="U11" s="48"/>
      <c r="V11" s="48" t="s">
        <v>79</v>
      </c>
      <c r="W11" s="50"/>
    </row>
    <row r="12" spans="1:767" s="83" customFormat="1" ht="18">
      <c r="A12" s="22">
        <v>55</v>
      </c>
      <c r="B12" s="23">
        <v>273</v>
      </c>
      <c r="C12" s="24"/>
      <c r="D12" s="37" t="s">
        <v>82</v>
      </c>
      <c r="E12" s="60" t="s">
        <v>41</v>
      </c>
      <c r="F12" s="37" t="s">
        <v>76</v>
      </c>
      <c r="G12" s="37" t="s">
        <v>54</v>
      </c>
      <c r="H12" s="37">
        <v>1</v>
      </c>
      <c r="I12" s="37"/>
      <c r="J12" s="61" t="s">
        <v>83</v>
      </c>
      <c r="K12" s="43"/>
      <c r="L12" s="43"/>
      <c r="M12" s="43"/>
      <c r="N12" s="40"/>
      <c r="O12" s="61">
        <v>27.436015999999999</v>
      </c>
      <c r="P12" s="37"/>
      <c r="Q12" s="37"/>
      <c r="R12" s="37">
        <v>1000</v>
      </c>
      <c r="S12" s="40"/>
      <c r="T12" s="40"/>
      <c r="U12" s="40"/>
      <c r="V12" s="40" t="s">
        <v>84</v>
      </c>
      <c r="W12" s="28" t="s">
        <v>85</v>
      </c>
    </row>
    <row r="13" spans="1:767" ht="17">
      <c r="A13" s="22">
        <v>54</v>
      </c>
      <c r="B13" s="23">
        <v>309</v>
      </c>
      <c r="C13" s="45"/>
      <c r="D13" s="29" t="s">
        <v>82</v>
      </c>
      <c r="E13" s="32" t="s">
        <v>41</v>
      </c>
      <c r="F13" s="30" t="s">
        <v>76</v>
      </c>
      <c r="G13" s="30" t="s">
        <v>42</v>
      </c>
      <c r="H13" s="31">
        <v>1</v>
      </c>
      <c r="I13" s="31"/>
      <c r="J13" s="79" t="s">
        <v>86</v>
      </c>
      <c r="K13" s="38"/>
      <c r="L13" s="38"/>
      <c r="M13" s="38"/>
      <c r="N13" s="34"/>
      <c r="O13" s="79">
        <v>27.669788</v>
      </c>
      <c r="P13" s="31"/>
      <c r="Q13" s="31"/>
      <c r="R13" s="30">
        <v>1000</v>
      </c>
      <c r="S13" s="34"/>
      <c r="T13" s="34"/>
      <c r="U13" s="34"/>
      <c r="V13" s="34" t="s">
        <v>84</v>
      </c>
      <c r="W13" s="50"/>
    </row>
    <row r="14" spans="1:767" s="51" customFormat="1" ht="17">
      <c r="A14" s="22">
        <v>53</v>
      </c>
      <c r="B14" s="23">
        <v>274</v>
      </c>
      <c r="C14" s="45"/>
      <c r="D14" s="31" t="s">
        <v>87</v>
      </c>
      <c r="E14" s="32" t="s">
        <v>41</v>
      </c>
      <c r="F14" s="30" t="s">
        <v>76</v>
      </c>
      <c r="G14" s="30" t="s">
        <v>42</v>
      </c>
      <c r="H14" s="31">
        <v>2</v>
      </c>
      <c r="I14" s="31"/>
      <c r="J14" s="79" t="s">
        <v>88</v>
      </c>
      <c r="K14" s="38"/>
      <c r="L14" s="38"/>
      <c r="M14" s="38"/>
      <c r="N14" s="34"/>
      <c r="O14" s="79">
        <v>230.40014600000001</v>
      </c>
      <c r="P14" s="31"/>
      <c r="Q14" s="31"/>
      <c r="R14" s="30">
        <v>1000</v>
      </c>
      <c r="S14" s="34"/>
      <c r="T14" s="34"/>
      <c r="U14" s="34"/>
      <c r="V14" s="34" t="s">
        <v>84</v>
      </c>
      <c r="W14" s="50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</row>
    <row r="15" spans="1:767" s="51" customFormat="1" ht="18">
      <c r="A15" s="24">
        <v>52</v>
      </c>
      <c r="B15" s="23">
        <v>62</v>
      </c>
      <c r="C15" s="45"/>
      <c r="D15" s="37" t="s">
        <v>139</v>
      </c>
      <c r="E15" s="60"/>
      <c r="F15" s="37"/>
      <c r="G15" s="37"/>
      <c r="H15" s="37">
        <v>3</v>
      </c>
      <c r="I15" s="37"/>
      <c r="J15" s="43"/>
      <c r="K15" s="43"/>
      <c r="L15" s="43"/>
      <c r="M15" s="43"/>
      <c r="N15" s="40"/>
      <c r="O15" s="61">
        <v>280</v>
      </c>
      <c r="P15" s="37"/>
      <c r="Q15" s="37"/>
      <c r="R15" s="37" t="s">
        <v>89</v>
      </c>
      <c r="S15" s="40"/>
      <c r="T15" s="40"/>
      <c r="U15" s="40"/>
      <c r="V15" s="40" t="s">
        <v>84</v>
      </c>
      <c r="W15" s="41" t="s">
        <v>138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</row>
    <row r="16" spans="1:767" s="51" customFormat="1" ht="17">
      <c r="A16" s="24">
        <v>52</v>
      </c>
      <c r="B16" s="23">
        <v>62</v>
      </c>
      <c r="C16" s="45"/>
      <c r="D16" s="22" t="s">
        <v>52</v>
      </c>
      <c r="E16" s="53" t="s">
        <v>53</v>
      </c>
      <c r="F16" s="23" t="s">
        <v>76</v>
      </c>
      <c r="G16" s="23" t="s">
        <v>90</v>
      </c>
      <c r="H16" s="45">
        <v>1</v>
      </c>
      <c r="I16" s="45"/>
      <c r="J16" s="54" t="s">
        <v>91</v>
      </c>
      <c r="K16" s="47"/>
      <c r="L16" s="47"/>
      <c r="M16" s="47"/>
      <c r="N16" s="48"/>
      <c r="O16" s="54">
        <v>28.969691999999998</v>
      </c>
      <c r="P16" s="45"/>
      <c r="Q16" s="45"/>
      <c r="R16" s="49">
        <v>1000</v>
      </c>
      <c r="S16" s="48"/>
      <c r="T16" s="48"/>
      <c r="U16" s="48"/>
      <c r="V16" s="57" t="s">
        <v>92</v>
      </c>
      <c r="W16" s="50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</row>
    <row r="17" spans="1:767" s="42" customFormat="1" ht="17">
      <c r="A17" s="22">
        <v>51</v>
      </c>
      <c r="B17" s="23">
        <v>320</v>
      </c>
      <c r="C17" s="24"/>
      <c r="D17" s="22" t="s">
        <v>58</v>
      </c>
      <c r="E17" s="53" t="s">
        <v>53</v>
      </c>
      <c r="F17" s="23" t="s">
        <v>76</v>
      </c>
      <c r="G17" s="23" t="s">
        <v>90</v>
      </c>
      <c r="H17" s="22">
        <v>2</v>
      </c>
      <c r="I17" s="24"/>
      <c r="J17" s="54" t="s">
        <v>93</v>
      </c>
      <c r="K17" s="55"/>
      <c r="L17" s="55"/>
      <c r="M17" s="27"/>
      <c r="N17" s="27"/>
      <c r="O17" s="54">
        <v>205</v>
      </c>
      <c r="P17" s="24"/>
      <c r="Q17" s="24"/>
      <c r="R17" s="56">
        <v>1000</v>
      </c>
      <c r="S17" s="27"/>
      <c r="T17" s="27"/>
      <c r="U17" s="27"/>
      <c r="V17" s="57" t="s">
        <v>92</v>
      </c>
      <c r="W17" s="28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  <c r="IX17" s="83"/>
      <c r="IY17" s="83"/>
      <c r="IZ17" s="83"/>
      <c r="JA17" s="83"/>
      <c r="JB17" s="83"/>
      <c r="JC17" s="83"/>
      <c r="JD17" s="83"/>
      <c r="JE17" s="83"/>
      <c r="JF17" s="83"/>
      <c r="JG17" s="83"/>
      <c r="JH17" s="83"/>
      <c r="JI17" s="83"/>
      <c r="JJ17" s="83"/>
      <c r="JK17" s="83"/>
      <c r="JL17" s="83"/>
      <c r="JM17" s="83"/>
      <c r="JN17" s="83"/>
      <c r="JO17" s="83"/>
      <c r="JP17" s="83"/>
      <c r="JQ17" s="83"/>
      <c r="JR17" s="83"/>
      <c r="JS17" s="83"/>
      <c r="JT17" s="83"/>
      <c r="JU17" s="83"/>
      <c r="JV17" s="83"/>
      <c r="JW17" s="83"/>
      <c r="JX17" s="83"/>
      <c r="JY17" s="83"/>
      <c r="JZ17" s="83"/>
      <c r="KA17" s="83"/>
      <c r="KB17" s="83"/>
      <c r="KC17" s="83"/>
      <c r="KD17" s="83"/>
      <c r="KE17" s="83"/>
      <c r="KF17" s="83"/>
      <c r="KG17" s="83"/>
      <c r="KH17" s="83"/>
      <c r="KI17" s="83"/>
      <c r="KJ17" s="83"/>
      <c r="KK17" s="83"/>
      <c r="KL17" s="83"/>
      <c r="KM17" s="83"/>
      <c r="KN17" s="83"/>
      <c r="KO17" s="83"/>
      <c r="KP17" s="83"/>
      <c r="KQ17" s="83"/>
      <c r="KR17" s="83"/>
      <c r="KS17" s="83"/>
      <c r="KT17" s="83"/>
      <c r="KU17" s="83"/>
      <c r="KV17" s="83"/>
      <c r="KW17" s="83"/>
      <c r="KX17" s="83"/>
      <c r="KY17" s="83"/>
      <c r="KZ17" s="83"/>
      <c r="LA17" s="83"/>
      <c r="LB17" s="83"/>
      <c r="LC17" s="83"/>
      <c r="LD17" s="83"/>
      <c r="LE17" s="83"/>
      <c r="LF17" s="83"/>
      <c r="LG17" s="83"/>
      <c r="LH17" s="83"/>
      <c r="LI17" s="83"/>
      <c r="LJ17" s="83"/>
      <c r="LK17" s="83"/>
      <c r="LL17" s="83"/>
      <c r="LM17" s="83"/>
      <c r="LN17" s="83"/>
      <c r="LO17" s="83"/>
      <c r="LP17" s="83"/>
      <c r="LQ17" s="83"/>
      <c r="LR17" s="83"/>
      <c r="LS17" s="83"/>
      <c r="LT17" s="83"/>
      <c r="LU17" s="83"/>
      <c r="LV17" s="83"/>
      <c r="LW17" s="83"/>
      <c r="LX17" s="83"/>
      <c r="LY17" s="83"/>
      <c r="LZ17" s="83"/>
      <c r="MA17" s="83"/>
      <c r="MB17" s="83"/>
      <c r="MC17" s="83"/>
      <c r="MD17" s="83"/>
      <c r="ME17" s="83"/>
      <c r="MF17" s="83"/>
      <c r="MG17" s="83"/>
      <c r="MH17" s="83"/>
      <c r="MI17" s="83"/>
      <c r="MJ17" s="83"/>
      <c r="MK17" s="83"/>
      <c r="ML17" s="83"/>
      <c r="MM17" s="83"/>
      <c r="MN17" s="83"/>
      <c r="MO17" s="83"/>
      <c r="MP17" s="83"/>
      <c r="MQ17" s="83"/>
      <c r="MR17" s="83"/>
      <c r="MS17" s="83"/>
      <c r="MT17" s="83"/>
      <c r="MU17" s="83"/>
      <c r="MV17" s="83"/>
      <c r="MW17" s="83"/>
      <c r="MX17" s="83"/>
      <c r="MY17" s="83"/>
      <c r="MZ17" s="83"/>
      <c r="NA17" s="83"/>
      <c r="NB17" s="83"/>
      <c r="NC17" s="83"/>
      <c r="ND17" s="83"/>
      <c r="NE17" s="83"/>
      <c r="NF17" s="83"/>
      <c r="NG17" s="83"/>
      <c r="NH17" s="83"/>
      <c r="NI17" s="83"/>
      <c r="NJ17" s="83"/>
      <c r="NK17" s="83"/>
      <c r="NL17" s="83"/>
      <c r="NM17" s="83"/>
      <c r="NN17" s="83"/>
      <c r="NO17" s="83"/>
      <c r="NP17" s="83"/>
      <c r="NQ17" s="83"/>
      <c r="NR17" s="83"/>
      <c r="NS17" s="83"/>
      <c r="NT17" s="83"/>
      <c r="NU17" s="83"/>
      <c r="NV17" s="83"/>
      <c r="NW17" s="83"/>
      <c r="NX17" s="83"/>
      <c r="NY17" s="83"/>
      <c r="NZ17" s="83"/>
      <c r="OA17" s="83"/>
      <c r="OB17" s="83"/>
      <c r="OC17" s="83"/>
      <c r="OD17" s="83"/>
      <c r="OE17" s="83"/>
      <c r="OF17" s="83"/>
      <c r="OG17" s="83"/>
      <c r="OH17" s="83"/>
      <c r="OI17" s="83"/>
      <c r="OJ17" s="83"/>
      <c r="OK17" s="83"/>
      <c r="OL17" s="83"/>
      <c r="OM17" s="83"/>
      <c r="ON17" s="83"/>
      <c r="OO17" s="83"/>
      <c r="OP17" s="83"/>
      <c r="OQ17" s="83"/>
      <c r="OR17" s="83"/>
      <c r="OS17" s="83"/>
      <c r="OT17" s="83"/>
      <c r="OU17" s="83"/>
      <c r="OV17" s="83"/>
      <c r="OW17" s="83"/>
      <c r="OX17" s="83"/>
      <c r="OY17" s="83"/>
      <c r="OZ17" s="83"/>
      <c r="PA17" s="83"/>
      <c r="PB17" s="83"/>
      <c r="PC17" s="83"/>
      <c r="PD17" s="83"/>
      <c r="PE17" s="83"/>
      <c r="PF17" s="83"/>
      <c r="PG17" s="83"/>
      <c r="PH17" s="83"/>
      <c r="PI17" s="83"/>
      <c r="PJ17" s="83"/>
      <c r="PK17" s="83"/>
      <c r="PL17" s="83"/>
      <c r="PM17" s="83"/>
      <c r="PN17" s="83"/>
      <c r="PO17" s="83"/>
      <c r="PP17" s="83"/>
      <c r="PQ17" s="83"/>
      <c r="PR17" s="83"/>
      <c r="PS17" s="83"/>
      <c r="PT17" s="83"/>
      <c r="PU17" s="83"/>
      <c r="PV17" s="83"/>
      <c r="PW17" s="83"/>
      <c r="PX17" s="83"/>
      <c r="PY17" s="83"/>
      <c r="PZ17" s="83"/>
      <c r="QA17" s="83"/>
      <c r="QB17" s="83"/>
      <c r="QC17" s="83"/>
      <c r="QD17" s="83"/>
      <c r="QE17" s="83"/>
      <c r="QF17" s="83"/>
      <c r="QG17" s="83"/>
      <c r="QH17" s="83"/>
      <c r="QI17" s="83"/>
      <c r="QJ17" s="83"/>
      <c r="QK17" s="83"/>
      <c r="QL17" s="83"/>
      <c r="QM17" s="83"/>
      <c r="QN17" s="83"/>
      <c r="QO17" s="83"/>
      <c r="QP17" s="83"/>
      <c r="QQ17" s="83"/>
      <c r="QR17" s="83"/>
      <c r="QS17" s="83"/>
      <c r="QT17" s="83"/>
      <c r="QU17" s="83"/>
      <c r="QV17" s="83"/>
      <c r="QW17" s="83"/>
      <c r="QX17" s="83"/>
      <c r="QY17" s="83"/>
      <c r="QZ17" s="83"/>
      <c r="RA17" s="83"/>
      <c r="RB17" s="83"/>
      <c r="RC17" s="83"/>
      <c r="RD17" s="83"/>
      <c r="RE17" s="83"/>
      <c r="RF17" s="83"/>
      <c r="RG17" s="83"/>
      <c r="RH17" s="83"/>
      <c r="RI17" s="83"/>
      <c r="RJ17" s="83"/>
      <c r="RK17" s="83"/>
      <c r="RL17" s="83"/>
      <c r="RM17" s="83"/>
      <c r="RN17" s="83"/>
      <c r="RO17" s="83"/>
      <c r="RP17" s="83"/>
      <c r="RQ17" s="83"/>
      <c r="RR17" s="83"/>
      <c r="RS17" s="83"/>
      <c r="RT17" s="83"/>
      <c r="RU17" s="83"/>
      <c r="RV17" s="83"/>
      <c r="RW17" s="83"/>
      <c r="RX17" s="83"/>
      <c r="RY17" s="83"/>
      <c r="RZ17" s="83"/>
      <c r="SA17" s="83"/>
      <c r="SB17" s="83"/>
      <c r="SC17" s="83"/>
      <c r="SD17" s="83"/>
      <c r="SE17" s="83"/>
      <c r="SF17" s="83"/>
      <c r="SG17" s="83"/>
      <c r="SH17" s="83"/>
      <c r="SI17" s="83"/>
      <c r="SJ17" s="83"/>
      <c r="SK17" s="83"/>
      <c r="SL17" s="83"/>
      <c r="SM17" s="83"/>
      <c r="SN17" s="83"/>
      <c r="SO17" s="83"/>
      <c r="SP17" s="83"/>
      <c r="SQ17" s="83"/>
      <c r="SR17" s="83"/>
      <c r="SS17" s="83"/>
      <c r="ST17" s="83"/>
      <c r="SU17" s="83"/>
      <c r="SV17" s="83"/>
      <c r="SW17" s="83"/>
      <c r="SX17" s="83"/>
      <c r="SY17" s="83"/>
      <c r="SZ17" s="83"/>
      <c r="TA17" s="83"/>
      <c r="TB17" s="83"/>
      <c r="TC17" s="83"/>
      <c r="TD17" s="83"/>
      <c r="TE17" s="83"/>
      <c r="TF17" s="83"/>
      <c r="TG17" s="83"/>
      <c r="TH17" s="83"/>
      <c r="TI17" s="83"/>
      <c r="TJ17" s="83"/>
      <c r="TK17" s="83"/>
      <c r="TL17" s="83"/>
      <c r="TM17" s="83"/>
      <c r="TN17" s="83"/>
      <c r="TO17" s="83"/>
      <c r="TP17" s="83"/>
      <c r="TQ17" s="83"/>
      <c r="TR17" s="83"/>
      <c r="TS17" s="83"/>
      <c r="TT17" s="83"/>
      <c r="TU17" s="83"/>
      <c r="TV17" s="83"/>
      <c r="TW17" s="83"/>
      <c r="TX17" s="83"/>
      <c r="TY17" s="83"/>
      <c r="TZ17" s="83"/>
      <c r="UA17" s="83"/>
      <c r="UB17" s="83"/>
      <c r="UC17" s="83"/>
      <c r="UD17" s="83"/>
      <c r="UE17" s="83"/>
      <c r="UF17" s="83"/>
      <c r="UG17" s="83"/>
      <c r="UH17" s="83"/>
      <c r="UI17" s="83"/>
      <c r="UJ17" s="83"/>
      <c r="UK17" s="83"/>
      <c r="UL17" s="83"/>
      <c r="UM17" s="83"/>
      <c r="UN17" s="83"/>
      <c r="UO17" s="83"/>
      <c r="UP17" s="83"/>
      <c r="UQ17" s="83"/>
      <c r="UR17" s="83"/>
      <c r="US17" s="83"/>
      <c r="UT17" s="83"/>
      <c r="UU17" s="83"/>
      <c r="UV17" s="83"/>
      <c r="UW17" s="83"/>
      <c r="UX17" s="83"/>
      <c r="UY17" s="83"/>
      <c r="UZ17" s="83"/>
      <c r="VA17" s="83"/>
      <c r="VB17" s="83"/>
      <c r="VC17" s="83"/>
      <c r="VD17" s="83"/>
      <c r="VE17" s="83"/>
      <c r="VF17" s="83"/>
      <c r="VG17" s="83"/>
      <c r="VH17" s="83"/>
      <c r="VI17" s="83"/>
      <c r="VJ17" s="83"/>
      <c r="VK17" s="83"/>
      <c r="VL17" s="83"/>
      <c r="VM17" s="83"/>
      <c r="VN17" s="83"/>
      <c r="VO17" s="83"/>
      <c r="VP17" s="83"/>
      <c r="VQ17" s="83"/>
      <c r="VR17" s="83"/>
      <c r="VS17" s="83"/>
      <c r="VT17" s="83"/>
      <c r="VU17" s="83"/>
      <c r="VV17" s="83"/>
      <c r="VW17" s="83"/>
      <c r="VX17" s="83"/>
      <c r="VY17" s="83"/>
      <c r="VZ17" s="83"/>
      <c r="WA17" s="83"/>
      <c r="WB17" s="83"/>
      <c r="WC17" s="83"/>
      <c r="WD17" s="83"/>
      <c r="WE17" s="83"/>
      <c r="WF17" s="83"/>
      <c r="WG17" s="83"/>
      <c r="WH17" s="83"/>
      <c r="WI17" s="83"/>
      <c r="WJ17" s="83"/>
      <c r="WK17" s="83"/>
      <c r="WL17" s="83"/>
      <c r="WM17" s="83"/>
      <c r="WN17" s="83"/>
      <c r="WO17" s="83"/>
      <c r="WP17" s="83"/>
      <c r="WQ17" s="83"/>
      <c r="WR17" s="83"/>
      <c r="WS17" s="83"/>
      <c r="WT17" s="83"/>
      <c r="WU17" s="83"/>
      <c r="WV17" s="83"/>
      <c r="WW17" s="83"/>
      <c r="WX17" s="83"/>
      <c r="WY17" s="83"/>
      <c r="WZ17" s="83"/>
      <c r="XA17" s="83"/>
      <c r="XB17" s="83"/>
      <c r="XC17" s="83"/>
      <c r="XD17" s="83"/>
      <c r="XE17" s="83"/>
      <c r="XF17" s="83"/>
      <c r="XG17" s="83"/>
      <c r="XH17" s="83"/>
      <c r="XI17" s="83"/>
      <c r="XJ17" s="83"/>
      <c r="XK17" s="83"/>
      <c r="XL17" s="83"/>
      <c r="XM17" s="83"/>
      <c r="XN17" s="83"/>
      <c r="XO17" s="83"/>
      <c r="XP17" s="83"/>
      <c r="XQ17" s="83"/>
      <c r="XR17" s="83"/>
      <c r="XS17" s="83"/>
      <c r="XT17" s="83"/>
      <c r="XU17" s="83"/>
      <c r="XV17" s="83"/>
      <c r="XW17" s="83"/>
      <c r="XX17" s="83"/>
      <c r="XY17" s="83"/>
      <c r="XZ17" s="83"/>
      <c r="YA17" s="83"/>
      <c r="YB17" s="83"/>
      <c r="YC17" s="83"/>
      <c r="YD17" s="83"/>
      <c r="YE17" s="83"/>
      <c r="YF17" s="83"/>
      <c r="YG17" s="83"/>
      <c r="YH17" s="83"/>
      <c r="YI17" s="83"/>
      <c r="YJ17" s="83"/>
      <c r="YK17" s="83"/>
      <c r="YL17" s="83"/>
      <c r="YM17" s="83"/>
      <c r="YN17" s="83"/>
      <c r="YO17" s="83"/>
      <c r="YP17" s="83"/>
      <c r="YQ17" s="83"/>
      <c r="YR17" s="83"/>
      <c r="YS17" s="83"/>
      <c r="YT17" s="83"/>
      <c r="YU17" s="83"/>
      <c r="YV17" s="83"/>
      <c r="YW17" s="83"/>
      <c r="YX17" s="83"/>
      <c r="YY17" s="83"/>
      <c r="YZ17" s="83"/>
      <c r="ZA17" s="83"/>
      <c r="ZB17" s="83"/>
      <c r="ZC17" s="83"/>
      <c r="ZD17" s="83"/>
      <c r="ZE17" s="83"/>
      <c r="ZF17" s="83"/>
      <c r="ZG17" s="83"/>
      <c r="ZH17" s="83"/>
      <c r="ZI17" s="83"/>
      <c r="ZJ17" s="83"/>
      <c r="ZK17" s="83"/>
      <c r="ZL17" s="83"/>
      <c r="ZM17" s="83"/>
      <c r="ZN17" s="83"/>
      <c r="ZO17" s="83"/>
      <c r="ZP17" s="83"/>
      <c r="ZQ17" s="83"/>
      <c r="ZR17" s="83"/>
      <c r="ZS17" s="83"/>
      <c r="ZT17" s="83"/>
      <c r="ZU17" s="83"/>
      <c r="ZV17" s="83"/>
      <c r="ZW17" s="83"/>
      <c r="ZX17" s="83"/>
      <c r="ZY17" s="83"/>
      <c r="ZZ17" s="83"/>
      <c r="AAA17" s="83"/>
      <c r="AAB17" s="83"/>
      <c r="AAC17" s="83"/>
      <c r="AAD17" s="83"/>
      <c r="AAE17" s="83"/>
      <c r="AAF17" s="83"/>
      <c r="AAG17" s="83"/>
      <c r="AAH17" s="83"/>
      <c r="AAI17" s="83"/>
      <c r="AAJ17" s="83"/>
      <c r="AAK17" s="83"/>
      <c r="AAL17" s="83"/>
      <c r="AAM17" s="83"/>
      <c r="AAN17" s="83"/>
      <c r="AAO17" s="83"/>
      <c r="AAP17" s="83"/>
      <c r="AAQ17" s="83"/>
      <c r="AAR17" s="83"/>
      <c r="AAS17" s="83"/>
      <c r="AAT17" s="83"/>
      <c r="AAU17" s="83"/>
      <c r="AAV17" s="83"/>
      <c r="AAW17" s="83"/>
      <c r="AAX17" s="83"/>
      <c r="AAY17" s="83"/>
      <c r="AAZ17" s="83"/>
      <c r="ABA17" s="83"/>
      <c r="ABB17" s="83"/>
      <c r="ABC17" s="83"/>
      <c r="ABD17" s="83"/>
      <c r="ABE17" s="83"/>
      <c r="ABF17" s="83"/>
      <c r="ABG17" s="83"/>
      <c r="ABH17" s="83"/>
      <c r="ABI17" s="83"/>
      <c r="ABJ17" s="83"/>
      <c r="ABK17" s="83"/>
      <c r="ABL17" s="83"/>
      <c r="ABM17" s="83"/>
      <c r="ABN17" s="83"/>
      <c r="ABO17" s="83"/>
      <c r="ABP17" s="83"/>
      <c r="ABQ17" s="83"/>
      <c r="ABR17" s="83"/>
      <c r="ABS17" s="83"/>
      <c r="ABT17" s="83"/>
      <c r="ABU17" s="83"/>
      <c r="ABV17" s="83"/>
      <c r="ABW17" s="83"/>
      <c r="ABX17" s="83"/>
      <c r="ABY17" s="83"/>
      <c r="ABZ17" s="83"/>
      <c r="ACA17" s="83"/>
      <c r="ACB17" s="83"/>
      <c r="ACC17" s="83"/>
      <c r="ACD17" s="83"/>
      <c r="ACE17" s="83"/>
      <c r="ACF17" s="83"/>
      <c r="ACG17" s="83"/>
      <c r="ACH17" s="83"/>
      <c r="ACI17" s="83"/>
      <c r="ACJ17" s="83"/>
      <c r="ACK17" s="83"/>
      <c r="ACL17" s="83"/>
      <c r="ACM17" s="83"/>
    </row>
    <row r="18" spans="1:767" s="42" customFormat="1" ht="17">
      <c r="A18" s="22">
        <v>50</v>
      </c>
      <c r="B18" s="23">
        <v>278</v>
      </c>
      <c r="C18" s="24"/>
      <c r="D18" s="22" t="s">
        <v>60</v>
      </c>
      <c r="E18" s="53" t="s">
        <v>53</v>
      </c>
      <c r="F18" s="23" t="s">
        <v>76</v>
      </c>
      <c r="G18" s="23" t="s">
        <v>90</v>
      </c>
      <c r="H18" s="22">
        <v>3</v>
      </c>
      <c r="I18" s="24"/>
      <c r="J18" s="54" t="s">
        <v>94</v>
      </c>
      <c r="K18" s="55"/>
      <c r="L18" s="55"/>
      <c r="M18" s="27"/>
      <c r="N18" s="27"/>
      <c r="O18" s="54">
        <v>255</v>
      </c>
      <c r="P18" s="24"/>
      <c r="Q18" s="24"/>
      <c r="R18" s="56">
        <v>1000</v>
      </c>
      <c r="S18" s="27"/>
      <c r="T18" s="27"/>
      <c r="U18" s="27"/>
      <c r="V18" s="57" t="s">
        <v>92</v>
      </c>
      <c r="W18" s="28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  <c r="IX18" s="83"/>
      <c r="IY18" s="83"/>
      <c r="IZ18" s="83"/>
      <c r="JA18" s="83"/>
      <c r="JB18" s="83"/>
      <c r="JC18" s="83"/>
      <c r="JD18" s="83"/>
      <c r="JE18" s="83"/>
      <c r="JF18" s="83"/>
      <c r="JG18" s="83"/>
      <c r="JH18" s="83"/>
      <c r="JI18" s="83"/>
      <c r="JJ18" s="83"/>
      <c r="JK18" s="83"/>
      <c r="JL18" s="83"/>
      <c r="JM18" s="83"/>
      <c r="JN18" s="83"/>
      <c r="JO18" s="83"/>
      <c r="JP18" s="83"/>
      <c r="JQ18" s="83"/>
      <c r="JR18" s="83"/>
      <c r="JS18" s="83"/>
      <c r="JT18" s="83"/>
      <c r="JU18" s="83"/>
      <c r="JV18" s="83"/>
      <c r="JW18" s="83"/>
      <c r="JX18" s="83"/>
      <c r="JY18" s="83"/>
      <c r="JZ18" s="83"/>
      <c r="KA18" s="83"/>
      <c r="KB18" s="83"/>
      <c r="KC18" s="83"/>
      <c r="KD18" s="83"/>
      <c r="KE18" s="83"/>
      <c r="KF18" s="83"/>
      <c r="KG18" s="83"/>
      <c r="KH18" s="83"/>
      <c r="KI18" s="83"/>
      <c r="KJ18" s="83"/>
      <c r="KK18" s="83"/>
      <c r="KL18" s="83"/>
      <c r="KM18" s="83"/>
      <c r="KN18" s="83"/>
      <c r="KO18" s="83"/>
      <c r="KP18" s="83"/>
      <c r="KQ18" s="83"/>
      <c r="KR18" s="83"/>
      <c r="KS18" s="83"/>
      <c r="KT18" s="83"/>
      <c r="KU18" s="83"/>
      <c r="KV18" s="83"/>
      <c r="KW18" s="83"/>
      <c r="KX18" s="83"/>
      <c r="KY18" s="83"/>
      <c r="KZ18" s="83"/>
      <c r="LA18" s="83"/>
      <c r="LB18" s="83"/>
      <c r="LC18" s="83"/>
      <c r="LD18" s="83"/>
      <c r="LE18" s="83"/>
      <c r="LF18" s="83"/>
      <c r="LG18" s="83"/>
      <c r="LH18" s="83"/>
      <c r="LI18" s="83"/>
      <c r="LJ18" s="83"/>
      <c r="LK18" s="83"/>
      <c r="LL18" s="83"/>
      <c r="LM18" s="83"/>
      <c r="LN18" s="83"/>
      <c r="LO18" s="83"/>
      <c r="LP18" s="83"/>
      <c r="LQ18" s="83"/>
      <c r="LR18" s="83"/>
      <c r="LS18" s="83"/>
      <c r="LT18" s="83"/>
      <c r="LU18" s="83"/>
      <c r="LV18" s="83"/>
      <c r="LW18" s="83"/>
      <c r="LX18" s="83"/>
      <c r="LY18" s="83"/>
      <c r="LZ18" s="83"/>
      <c r="MA18" s="83"/>
      <c r="MB18" s="83"/>
      <c r="MC18" s="83"/>
      <c r="MD18" s="83"/>
      <c r="ME18" s="83"/>
      <c r="MF18" s="83"/>
      <c r="MG18" s="83"/>
      <c r="MH18" s="83"/>
      <c r="MI18" s="83"/>
      <c r="MJ18" s="83"/>
      <c r="MK18" s="83"/>
      <c r="ML18" s="83"/>
      <c r="MM18" s="83"/>
      <c r="MN18" s="83"/>
      <c r="MO18" s="83"/>
      <c r="MP18" s="83"/>
      <c r="MQ18" s="83"/>
      <c r="MR18" s="83"/>
      <c r="MS18" s="83"/>
      <c r="MT18" s="83"/>
      <c r="MU18" s="83"/>
      <c r="MV18" s="83"/>
      <c r="MW18" s="83"/>
      <c r="MX18" s="83"/>
      <c r="MY18" s="83"/>
      <c r="MZ18" s="83"/>
      <c r="NA18" s="83"/>
      <c r="NB18" s="83"/>
      <c r="NC18" s="83"/>
      <c r="ND18" s="83"/>
      <c r="NE18" s="83"/>
      <c r="NF18" s="83"/>
      <c r="NG18" s="83"/>
      <c r="NH18" s="83"/>
      <c r="NI18" s="83"/>
      <c r="NJ18" s="83"/>
      <c r="NK18" s="83"/>
      <c r="NL18" s="83"/>
      <c r="NM18" s="83"/>
      <c r="NN18" s="83"/>
      <c r="NO18" s="83"/>
      <c r="NP18" s="83"/>
      <c r="NQ18" s="83"/>
      <c r="NR18" s="83"/>
      <c r="NS18" s="83"/>
      <c r="NT18" s="83"/>
      <c r="NU18" s="83"/>
      <c r="NV18" s="83"/>
      <c r="NW18" s="83"/>
      <c r="NX18" s="83"/>
      <c r="NY18" s="83"/>
      <c r="NZ18" s="83"/>
      <c r="OA18" s="83"/>
      <c r="OB18" s="83"/>
      <c r="OC18" s="83"/>
      <c r="OD18" s="83"/>
      <c r="OE18" s="83"/>
      <c r="OF18" s="83"/>
      <c r="OG18" s="83"/>
      <c r="OH18" s="83"/>
      <c r="OI18" s="83"/>
      <c r="OJ18" s="83"/>
      <c r="OK18" s="83"/>
      <c r="OL18" s="83"/>
      <c r="OM18" s="83"/>
      <c r="ON18" s="83"/>
      <c r="OO18" s="83"/>
      <c r="OP18" s="83"/>
      <c r="OQ18" s="83"/>
      <c r="OR18" s="83"/>
      <c r="OS18" s="83"/>
      <c r="OT18" s="83"/>
      <c r="OU18" s="83"/>
      <c r="OV18" s="83"/>
      <c r="OW18" s="83"/>
      <c r="OX18" s="83"/>
      <c r="OY18" s="83"/>
      <c r="OZ18" s="83"/>
      <c r="PA18" s="83"/>
      <c r="PB18" s="83"/>
      <c r="PC18" s="83"/>
      <c r="PD18" s="83"/>
      <c r="PE18" s="83"/>
      <c r="PF18" s="83"/>
      <c r="PG18" s="83"/>
      <c r="PH18" s="83"/>
      <c r="PI18" s="83"/>
      <c r="PJ18" s="83"/>
      <c r="PK18" s="83"/>
      <c r="PL18" s="83"/>
      <c r="PM18" s="83"/>
      <c r="PN18" s="83"/>
      <c r="PO18" s="83"/>
      <c r="PP18" s="83"/>
      <c r="PQ18" s="83"/>
      <c r="PR18" s="83"/>
      <c r="PS18" s="83"/>
      <c r="PT18" s="83"/>
      <c r="PU18" s="83"/>
      <c r="PV18" s="83"/>
      <c r="PW18" s="83"/>
      <c r="PX18" s="83"/>
      <c r="PY18" s="83"/>
      <c r="PZ18" s="83"/>
      <c r="QA18" s="83"/>
      <c r="QB18" s="83"/>
      <c r="QC18" s="83"/>
      <c r="QD18" s="83"/>
      <c r="QE18" s="83"/>
      <c r="QF18" s="83"/>
      <c r="QG18" s="83"/>
      <c r="QH18" s="83"/>
      <c r="QI18" s="83"/>
      <c r="QJ18" s="83"/>
      <c r="QK18" s="83"/>
      <c r="QL18" s="83"/>
      <c r="QM18" s="83"/>
      <c r="QN18" s="83"/>
      <c r="QO18" s="83"/>
      <c r="QP18" s="83"/>
      <c r="QQ18" s="83"/>
      <c r="QR18" s="83"/>
      <c r="QS18" s="83"/>
      <c r="QT18" s="83"/>
      <c r="QU18" s="83"/>
      <c r="QV18" s="83"/>
      <c r="QW18" s="83"/>
      <c r="QX18" s="83"/>
      <c r="QY18" s="83"/>
      <c r="QZ18" s="83"/>
      <c r="RA18" s="83"/>
      <c r="RB18" s="83"/>
      <c r="RC18" s="83"/>
      <c r="RD18" s="83"/>
      <c r="RE18" s="83"/>
      <c r="RF18" s="83"/>
      <c r="RG18" s="83"/>
      <c r="RH18" s="83"/>
      <c r="RI18" s="83"/>
      <c r="RJ18" s="83"/>
      <c r="RK18" s="83"/>
      <c r="RL18" s="83"/>
      <c r="RM18" s="83"/>
      <c r="RN18" s="83"/>
      <c r="RO18" s="83"/>
      <c r="RP18" s="83"/>
      <c r="RQ18" s="83"/>
      <c r="RR18" s="83"/>
      <c r="RS18" s="83"/>
      <c r="RT18" s="83"/>
      <c r="RU18" s="83"/>
      <c r="RV18" s="83"/>
      <c r="RW18" s="83"/>
      <c r="RX18" s="83"/>
      <c r="RY18" s="83"/>
      <c r="RZ18" s="83"/>
      <c r="SA18" s="83"/>
      <c r="SB18" s="83"/>
      <c r="SC18" s="83"/>
      <c r="SD18" s="83"/>
      <c r="SE18" s="83"/>
      <c r="SF18" s="83"/>
      <c r="SG18" s="83"/>
      <c r="SH18" s="83"/>
      <c r="SI18" s="83"/>
      <c r="SJ18" s="83"/>
      <c r="SK18" s="83"/>
      <c r="SL18" s="83"/>
      <c r="SM18" s="83"/>
      <c r="SN18" s="83"/>
      <c r="SO18" s="83"/>
      <c r="SP18" s="83"/>
      <c r="SQ18" s="83"/>
      <c r="SR18" s="83"/>
      <c r="SS18" s="83"/>
      <c r="ST18" s="83"/>
      <c r="SU18" s="83"/>
      <c r="SV18" s="83"/>
      <c r="SW18" s="83"/>
      <c r="SX18" s="83"/>
      <c r="SY18" s="83"/>
      <c r="SZ18" s="83"/>
      <c r="TA18" s="83"/>
      <c r="TB18" s="83"/>
      <c r="TC18" s="83"/>
      <c r="TD18" s="83"/>
      <c r="TE18" s="83"/>
      <c r="TF18" s="83"/>
      <c r="TG18" s="83"/>
      <c r="TH18" s="83"/>
      <c r="TI18" s="83"/>
      <c r="TJ18" s="83"/>
      <c r="TK18" s="83"/>
      <c r="TL18" s="83"/>
      <c r="TM18" s="83"/>
      <c r="TN18" s="83"/>
      <c r="TO18" s="83"/>
      <c r="TP18" s="83"/>
      <c r="TQ18" s="83"/>
      <c r="TR18" s="83"/>
      <c r="TS18" s="83"/>
      <c r="TT18" s="83"/>
      <c r="TU18" s="83"/>
      <c r="TV18" s="83"/>
      <c r="TW18" s="83"/>
      <c r="TX18" s="83"/>
      <c r="TY18" s="83"/>
      <c r="TZ18" s="83"/>
      <c r="UA18" s="83"/>
      <c r="UB18" s="83"/>
      <c r="UC18" s="83"/>
      <c r="UD18" s="83"/>
      <c r="UE18" s="83"/>
      <c r="UF18" s="83"/>
      <c r="UG18" s="83"/>
      <c r="UH18" s="83"/>
      <c r="UI18" s="83"/>
      <c r="UJ18" s="83"/>
      <c r="UK18" s="83"/>
      <c r="UL18" s="83"/>
      <c r="UM18" s="83"/>
      <c r="UN18" s="83"/>
      <c r="UO18" s="83"/>
      <c r="UP18" s="83"/>
      <c r="UQ18" s="83"/>
      <c r="UR18" s="83"/>
      <c r="US18" s="83"/>
      <c r="UT18" s="83"/>
      <c r="UU18" s="83"/>
      <c r="UV18" s="83"/>
      <c r="UW18" s="83"/>
      <c r="UX18" s="83"/>
      <c r="UY18" s="83"/>
      <c r="UZ18" s="83"/>
      <c r="VA18" s="83"/>
      <c r="VB18" s="83"/>
      <c r="VC18" s="83"/>
      <c r="VD18" s="83"/>
      <c r="VE18" s="83"/>
      <c r="VF18" s="83"/>
      <c r="VG18" s="83"/>
      <c r="VH18" s="83"/>
      <c r="VI18" s="83"/>
      <c r="VJ18" s="83"/>
      <c r="VK18" s="83"/>
      <c r="VL18" s="83"/>
      <c r="VM18" s="83"/>
      <c r="VN18" s="83"/>
      <c r="VO18" s="83"/>
      <c r="VP18" s="83"/>
      <c r="VQ18" s="83"/>
      <c r="VR18" s="83"/>
      <c r="VS18" s="83"/>
      <c r="VT18" s="83"/>
      <c r="VU18" s="83"/>
      <c r="VV18" s="83"/>
      <c r="VW18" s="83"/>
      <c r="VX18" s="83"/>
      <c r="VY18" s="83"/>
      <c r="VZ18" s="83"/>
      <c r="WA18" s="83"/>
      <c r="WB18" s="83"/>
      <c r="WC18" s="83"/>
      <c r="WD18" s="83"/>
      <c r="WE18" s="83"/>
      <c r="WF18" s="83"/>
      <c r="WG18" s="83"/>
      <c r="WH18" s="83"/>
      <c r="WI18" s="83"/>
      <c r="WJ18" s="83"/>
      <c r="WK18" s="83"/>
      <c r="WL18" s="83"/>
      <c r="WM18" s="83"/>
      <c r="WN18" s="83"/>
      <c r="WO18" s="83"/>
      <c r="WP18" s="83"/>
      <c r="WQ18" s="83"/>
      <c r="WR18" s="83"/>
      <c r="WS18" s="83"/>
      <c r="WT18" s="83"/>
      <c r="WU18" s="83"/>
      <c r="WV18" s="83"/>
      <c r="WW18" s="83"/>
      <c r="WX18" s="83"/>
      <c r="WY18" s="83"/>
      <c r="WZ18" s="83"/>
      <c r="XA18" s="83"/>
      <c r="XB18" s="83"/>
      <c r="XC18" s="83"/>
      <c r="XD18" s="83"/>
      <c r="XE18" s="83"/>
      <c r="XF18" s="83"/>
      <c r="XG18" s="83"/>
      <c r="XH18" s="83"/>
      <c r="XI18" s="83"/>
      <c r="XJ18" s="83"/>
      <c r="XK18" s="83"/>
      <c r="XL18" s="83"/>
      <c r="XM18" s="83"/>
      <c r="XN18" s="83"/>
      <c r="XO18" s="83"/>
      <c r="XP18" s="83"/>
      <c r="XQ18" s="83"/>
      <c r="XR18" s="83"/>
      <c r="XS18" s="83"/>
      <c r="XT18" s="83"/>
      <c r="XU18" s="83"/>
      <c r="XV18" s="83"/>
      <c r="XW18" s="83"/>
      <c r="XX18" s="83"/>
      <c r="XY18" s="83"/>
      <c r="XZ18" s="83"/>
      <c r="YA18" s="83"/>
      <c r="YB18" s="83"/>
      <c r="YC18" s="83"/>
      <c r="YD18" s="83"/>
      <c r="YE18" s="83"/>
      <c r="YF18" s="83"/>
      <c r="YG18" s="83"/>
      <c r="YH18" s="83"/>
      <c r="YI18" s="83"/>
      <c r="YJ18" s="83"/>
      <c r="YK18" s="83"/>
      <c r="YL18" s="83"/>
      <c r="YM18" s="83"/>
      <c r="YN18" s="83"/>
      <c r="YO18" s="83"/>
      <c r="YP18" s="83"/>
      <c r="YQ18" s="83"/>
      <c r="YR18" s="83"/>
      <c r="YS18" s="83"/>
      <c r="YT18" s="83"/>
      <c r="YU18" s="83"/>
      <c r="YV18" s="83"/>
      <c r="YW18" s="83"/>
      <c r="YX18" s="83"/>
      <c r="YY18" s="83"/>
      <c r="YZ18" s="83"/>
      <c r="ZA18" s="83"/>
      <c r="ZB18" s="83"/>
      <c r="ZC18" s="83"/>
      <c r="ZD18" s="83"/>
      <c r="ZE18" s="83"/>
      <c r="ZF18" s="83"/>
      <c r="ZG18" s="83"/>
      <c r="ZH18" s="83"/>
      <c r="ZI18" s="83"/>
      <c r="ZJ18" s="83"/>
      <c r="ZK18" s="83"/>
      <c r="ZL18" s="83"/>
      <c r="ZM18" s="83"/>
      <c r="ZN18" s="83"/>
      <c r="ZO18" s="83"/>
      <c r="ZP18" s="83"/>
      <c r="ZQ18" s="83"/>
      <c r="ZR18" s="83"/>
      <c r="ZS18" s="83"/>
      <c r="ZT18" s="83"/>
      <c r="ZU18" s="83"/>
      <c r="ZV18" s="83"/>
      <c r="ZW18" s="83"/>
      <c r="ZX18" s="83"/>
      <c r="ZY18" s="83"/>
      <c r="ZZ18" s="83"/>
      <c r="AAA18" s="83"/>
      <c r="AAB18" s="83"/>
      <c r="AAC18" s="83"/>
      <c r="AAD18" s="83"/>
      <c r="AAE18" s="83"/>
      <c r="AAF18" s="83"/>
      <c r="AAG18" s="83"/>
      <c r="AAH18" s="83"/>
      <c r="AAI18" s="83"/>
      <c r="AAJ18" s="83"/>
      <c r="AAK18" s="83"/>
      <c r="AAL18" s="83"/>
      <c r="AAM18" s="83"/>
      <c r="AAN18" s="83"/>
      <c r="AAO18" s="83"/>
      <c r="AAP18" s="83"/>
      <c r="AAQ18" s="83"/>
      <c r="AAR18" s="83"/>
      <c r="AAS18" s="83"/>
      <c r="AAT18" s="83"/>
      <c r="AAU18" s="83"/>
      <c r="AAV18" s="83"/>
      <c r="AAW18" s="83"/>
      <c r="AAX18" s="83"/>
      <c r="AAY18" s="83"/>
      <c r="AAZ18" s="83"/>
      <c r="ABA18" s="83"/>
      <c r="ABB18" s="83"/>
      <c r="ABC18" s="83"/>
      <c r="ABD18" s="83"/>
      <c r="ABE18" s="83"/>
      <c r="ABF18" s="83"/>
      <c r="ABG18" s="83"/>
      <c r="ABH18" s="83"/>
      <c r="ABI18" s="83"/>
      <c r="ABJ18" s="83"/>
      <c r="ABK18" s="83"/>
      <c r="ABL18" s="83"/>
      <c r="ABM18" s="83"/>
      <c r="ABN18" s="83"/>
      <c r="ABO18" s="83"/>
      <c r="ABP18" s="83"/>
      <c r="ABQ18" s="83"/>
      <c r="ABR18" s="83"/>
      <c r="ABS18" s="83"/>
      <c r="ABT18" s="83"/>
      <c r="ABU18" s="83"/>
      <c r="ABV18" s="83"/>
      <c r="ABW18" s="83"/>
      <c r="ABX18" s="83"/>
      <c r="ABY18" s="83"/>
      <c r="ABZ18" s="83"/>
      <c r="ACA18" s="83"/>
      <c r="ACB18" s="83"/>
      <c r="ACC18" s="83"/>
      <c r="ACD18" s="83"/>
      <c r="ACE18" s="83"/>
      <c r="ACF18" s="83"/>
      <c r="ACG18" s="83"/>
      <c r="ACH18" s="83"/>
      <c r="ACI18" s="83"/>
      <c r="ACJ18" s="83"/>
      <c r="ACK18" s="83"/>
      <c r="ACL18" s="83"/>
      <c r="ACM18" s="83"/>
    </row>
    <row r="19" spans="1:767" ht="17">
      <c r="A19" s="22">
        <v>49</v>
      </c>
      <c r="B19" s="23">
        <v>282</v>
      </c>
      <c r="C19" s="45"/>
      <c r="D19" s="29" t="s">
        <v>68</v>
      </c>
      <c r="E19" s="84">
        <v>43617</v>
      </c>
      <c r="F19" s="30" t="s">
        <v>76</v>
      </c>
      <c r="G19" s="29" t="s">
        <v>90</v>
      </c>
      <c r="H19" s="29">
        <v>1</v>
      </c>
      <c r="I19" s="31"/>
      <c r="J19" s="79" t="s">
        <v>95</v>
      </c>
      <c r="K19" s="38"/>
      <c r="L19" s="38"/>
      <c r="M19" s="34"/>
      <c r="N19" s="34"/>
      <c r="O19" s="79">
        <v>23.53265</v>
      </c>
      <c r="P19" s="31"/>
      <c r="Q19" s="31"/>
      <c r="R19" s="39">
        <v>1000</v>
      </c>
      <c r="S19" s="34"/>
      <c r="T19" s="34"/>
      <c r="U19" s="34"/>
      <c r="V19" s="34" t="s">
        <v>96</v>
      </c>
      <c r="W19" s="36"/>
    </row>
    <row r="20" spans="1:767" s="42" customFormat="1" ht="17">
      <c r="A20" s="22">
        <v>48</v>
      </c>
      <c r="B20" s="23">
        <v>150</v>
      </c>
      <c r="C20" s="24"/>
      <c r="D20" s="31" t="s">
        <v>70</v>
      </c>
      <c r="E20" s="84">
        <v>43617</v>
      </c>
      <c r="F20" s="30" t="s">
        <v>76</v>
      </c>
      <c r="G20" s="29" t="s">
        <v>90</v>
      </c>
      <c r="H20" s="29">
        <v>2</v>
      </c>
      <c r="I20" s="37"/>
      <c r="J20" s="79" t="s">
        <v>97</v>
      </c>
      <c r="K20" s="43"/>
      <c r="L20" s="43"/>
      <c r="M20" s="40"/>
      <c r="N20" s="40"/>
      <c r="O20" s="79">
        <v>95.556861999999995</v>
      </c>
      <c r="P20" s="37"/>
      <c r="Q20" s="37"/>
      <c r="R20" s="44">
        <v>1000</v>
      </c>
      <c r="S20" s="40"/>
      <c r="T20" s="40"/>
      <c r="U20" s="40"/>
      <c r="V20" s="34" t="s">
        <v>96</v>
      </c>
      <c r="W20" s="62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  <c r="JB20" s="83"/>
      <c r="JC20" s="83"/>
      <c r="JD20" s="83"/>
      <c r="JE20" s="83"/>
      <c r="JF20" s="83"/>
      <c r="JG20" s="83"/>
      <c r="JH20" s="83"/>
      <c r="JI20" s="83"/>
      <c r="JJ20" s="83"/>
      <c r="JK20" s="83"/>
      <c r="JL20" s="83"/>
      <c r="JM20" s="83"/>
      <c r="JN20" s="83"/>
      <c r="JO20" s="83"/>
      <c r="JP20" s="83"/>
      <c r="JQ20" s="83"/>
      <c r="JR20" s="83"/>
      <c r="JS20" s="83"/>
      <c r="JT20" s="83"/>
      <c r="JU20" s="83"/>
      <c r="JV20" s="83"/>
      <c r="JW20" s="83"/>
      <c r="JX20" s="83"/>
      <c r="JY20" s="83"/>
      <c r="JZ20" s="83"/>
      <c r="KA20" s="83"/>
      <c r="KB20" s="83"/>
      <c r="KC20" s="83"/>
      <c r="KD20" s="83"/>
      <c r="KE20" s="83"/>
      <c r="KF20" s="83"/>
      <c r="KG20" s="83"/>
      <c r="KH20" s="83"/>
      <c r="KI20" s="83"/>
      <c r="KJ20" s="83"/>
      <c r="KK20" s="83"/>
      <c r="KL20" s="83"/>
      <c r="KM20" s="83"/>
      <c r="KN20" s="83"/>
      <c r="KO20" s="83"/>
      <c r="KP20" s="83"/>
      <c r="KQ20" s="83"/>
      <c r="KR20" s="83"/>
      <c r="KS20" s="83"/>
      <c r="KT20" s="83"/>
      <c r="KU20" s="83"/>
      <c r="KV20" s="83"/>
      <c r="KW20" s="83"/>
      <c r="KX20" s="83"/>
      <c r="KY20" s="83"/>
      <c r="KZ20" s="83"/>
      <c r="LA20" s="83"/>
      <c r="LB20" s="83"/>
      <c r="LC20" s="83"/>
      <c r="LD20" s="83"/>
      <c r="LE20" s="83"/>
      <c r="LF20" s="83"/>
      <c r="LG20" s="83"/>
      <c r="LH20" s="83"/>
      <c r="LI20" s="83"/>
      <c r="LJ20" s="83"/>
      <c r="LK20" s="83"/>
      <c r="LL20" s="83"/>
      <c r="LM20" s="83"/>
      <c r="LN20" s="83"/>
      <c r="LO20" s="83"/>
      <c r="LP20" s="83"/>
      <c r="LQ20" s="83"/>
      <c r="LR20" s="83"/>
      <c r="LS20" s="83"/>
      <c r="LT20" s="83"/>
      <c r="LU20" s="83"/>
      <c r="LV20" s="83"/>
      <c r="LW20" s="83"/>
      <c r="LX20" s="83"/>
      <c r="LY20" s="83"/>
      <c r="LZ20" s="83"/>
      <c r="MA20" s="83"/>
      <c r="MB20" s="83"/>
      <c r="MC20" s="83"/>
      <c r="MD20" s="83"/>
      <c r="ME20" s="83"/>
      <c r="MF20" s="83"/>
      <c r="MG20" s="83"/>
      <c r="MH20" s="83"/>
      <c r="MI20" s="83"/>
      <c r="MJ20" s="83"/>
      <c r="MK20" s="83"/>
      <c r="ML20" s="83"/>
      <c r="MM20" s="83"/>
      <c r="MN20" s="83"/>
      <c r="MO20" s="83"/>
      <c r="MP20" s="83"/>
      <c r="MQ20" s="83"/>
      <c r="MR20" s="83"/>
      <c r="MS20" s="83"/>
      <c r="MT20" s="83"/>
      <c r="MU20" s="83"/>
      <c r="MV20" s="83"/>
      <c r="MW20" s="83"/>
      <c r="MX20" s="83"/>
      <c r="MY20" s="83"/>
      <c r="MZ20" s="83"/>
      <c r="NA20" s="83"/>
      <c r="NB20" s="83"/>
      <c r="NC20" s="83"/>
      <c r="ND20" s="83"/>
      <c r="NE20" s="83"/>
      <c r="NF20" s="83"/>
      <c r="NG20" s="83"/>
      <c r="NH20" s="83"/>
      <c r="NI20" s="83"/>
      <c r="NJ20" s="83"/>
      <c r="NK20" s="83"/>
      <c r="NL20" s="83"/>
      <c r="NM20" s="83"/>
      <c r="NN20" s="83"/>
      <c r="NO20" s="83"/>
      <c r="NP20" s="83"/>
      <c r="NQ20" s="83"/>
      <c r="NR20" s="83"/>
      <c r="NS20" s="83"/>
      <c r="NT20" s="83"/>
      <c r="NU20" s="83"/>
      <c r="NV20" s="83"/>
      <c r="NW20" s="83"/>
      <c r="NX20" s="83"/>
      <c r="NY20" s="83"/>
      <c r="NZ20" s="83"/>
      <c r="OA20" s="83"/>
      <c r="OB20" s="83"/>
      <c r="OC20" s="83"/>
      <c r="OD20" s="83"/>
      <c r="OE20" s="83"/>
      <c r="OF20" s="83"/>
      <c r="OG20" s="83"/>
      <c r="OH20" s="83"/>
      <c r="OI20" s="83"/>
      <c r="OJ20" s="83"/>
      <c r="OK20" s="83"/>
      <c r="OL20" s="83"/>
      <c r="OM20" s="83"/>
      <c r="ON20" s="83"/>
      <c r="OO20" s="83"/>
      <c r="OP20" s="83"/>
      <c r="OQ20" s="83"/>
      <c r="OR20" s="83"/>
      <c r="OS20" s="83"/>
      <c r="OT20" s="83"/>
      <c r="OU20" s="83"/>
      <c r="OV20" s="83"/>
      <c r="OW20" s="83"/>
      <c r="OX20" s="83"/>
      <c r="OY20" s="83"/>
      <c r="OZ20" s="83"/>
      <c r="PA20" s="83"/>
      <c r="PB20" s="83"/>
      <c r="PC20" s="83"/>
      <c r="PD20" s="83"/>
      <c r="PE20" s="83"/>
      <c r="PF20" s="83"/>
      <c r="PG20" s="83"/>
      <c r="PH20" s="83"/>
      <c r="PI20" s="83"/>
      <c r="PJ20" s="83"/>
      <c r="PK20" s="83"/>
      <c r="PL20" s="83"/>
      <c r="PM20" s="83"/>
      <c r="PN20" s="83"/>
      <c r="PO20" s="83"/>
      <c r="PP20" s="83"/>
      <c r="PQ20" s="83"/>
      <c r="PR20" s="83"/>
      <c r="PS20" s="83"/>
      <c r="PT20" s="83"/>
      <c r="PU20" s="83"/>
      <c r="PV20" s="83"/>
      <c r="PW20" s="83"/>
      <c r="PX20" s="83"/>
      <c r="PY20" s="83"/>
      <c r="PZ20" s="83"/>
      <c r="QA20" s="83"/>
      <c r="QB20" s="83"/>
      <c r="QC20" s="83"/>
      <c r="QD20" s="83"/>
      <c r="QE20" s="83"/>
      <c r="QF20" s="83"/>
      <c r="QG20" s="83"/>
      <c r="QH20" s="83"/>
      <c r="QI20" s="83"/>
      <c r="QJ20" s="83"/>
      <c r="QK20" s="83"/>
      <c r="QL20" s="83"/>
      <c r="QM20" s="83"/>
      <c r="QN20" s="83"/>
      <c r="QO20" s="83"/>
      <c r="QP20" s="83"/>
      <c r="QQ20" s="83"/>
      <c r="QR20" s="83"/>
      <c r="QS20" s="83"/>
      <c r="QT20" s="83"/>
      <c r="QU20" s="83"/>
      <c r="QV20" s="83"/>
      <c r="QW20" s="83"/>
      <c r="QX20" s="83"/>
      <c r="QY20" s="83"/>
      <c r="QZ20" s="83"/>
      <c r="RA20" s="83"/>
      <c r="RB20" s="83"/>
      <c r="RC20" s="83"/>
      <c r="RD20" s="83"/>
      <c r="RE20" s="83"/>
      <c r="RF20" s="83"/>
      <c r="RG20" s="83"/>
      <c r="RH20" s="83"/>
      <c r="RI20" s="83"/>
      <c r="RJ20" s="83"/>
      <c r="RK20" s="83"/>
      <c r="RL20" s="83"/>
      <c r="RM20" s="83"/>
      <c r="RN20" s="83"/>
      <c r="RO20" s="83"/>
      <c r="RP20" s="83"/>
      <c r="RQ20" s="83"/>
      <c r="RR20" s="83"/>
      <c r="RS20" s="83"/>
      <c r="RT20" s="83"/>
      <c r="RU20" s="83"/>
      <c r="RV20" s="83"/>
      <c r="RW20" s="83"/>
      <c r="RX20" s="83"/>
      <c r="RY20" s="83"/>
      <c r="RZ20" s="83"/>
      <c r="SA20" s="83"/>
      <c r="SB20" s="83"/>
      <c r="SC20" s="83"/>
      <c r="SD20" s="83"/>
      <c r="SE20" s="83"/>
      <c r="SF20" s="83"/>
      <c r="SG20" s="83"/>
      <c r="SH20" s="83"/>
      <c r="SI20" s="83"/>
      <c r="SJ20" s="83"/>
      <c r="SK20" s="83"/>
      <c r="SL20" s="83"/>
      <c r="SM20" s="83"/>
      <c r="SN20" s="83"/>
      <c r="SO20" s="83"/>
      <c r="SP20" s="83"/>
      <c r="SQ20" s="83"/>
      <c r="SR20" s="83"/>
      <c r="SS20" s="83"/>
      <c r="ST20" s="83"/>
      <c r="SU20" s="83"/>
      <c r="SV20" s="83"/>
      <c r="SW20" s="83"/>
      <c r="SX20" s="83"/>
      <c r="SY20" s="83"/>
      <c r="SZ20" s="83"/>
      <c r="TA20" s="83"/>
      <c r="TB20" s="83"/>
      <c r="TC20" s="83"/>
      <c r="TD20" s="83"/>
      <c r="TE20" s="83"/>
      <c r="TF20" s="83"/>
      <c r="TG20" s="83"/>
      <c r="TH20" s="83"/>
      <c r="TI20" s="83"/>
      <c r="TJ20" s="83"/>
      <c r="TK20" s="83"/>
      <c r="TL20" s="83"/>
      <c r="TM20" s="83"/>
      <c r="TN20" s="83"/>
      <c r="TO20" s="83"/>
      <c r="TP20" s="83"/>
      <c r="TQ20" s="83"/>
      <c r="TR20" s="83"/>
      <c r="TS20" s="83"/>
      <c r="TT20" s="83"/>
      <c r="TU20" s="83"/>
      <c r="TV20" s="83"/>
      <c r="TW20" s="83"/>
      <c r="TX20" s="83"/>
      <c r="TY20" s="83"/>
      <c r="TZ20" s="83"/>
      <c r="UA20" s="83"/>
      <c r="UB20" s="83"/>
      <c r="UC20" s="83"/>
      <c r="UD20" s="83"/>
      <c r="UE20" s="83"/>
      <c r="UF20" s="83"/>
      <c r="UG20" s="83"/>
      <c r="UH20" s="83"/>
      <c r="UI20" s="83"/>
      <c r="UJ20" s="83"/>
      <c r="UK20" s="83"/>
      <c r="UL20" s="83"/>
      <c r="UM20" s="83"/>
      <c r="UN20" s="83"/>
      <c r="UO20" s="83"/>
      <c r="UP20" s="83"/>
      <c r="UQ20" s="83"/>
      <c r="UR20" s="83"/>
      <c r="US20" s="83"/>
      <c r="UT20" s="83"/>
      <c r="UU20" s="83"/>
      <c r="UV20" s="83"/>
      <c r="UW20" s="83"/>
      <c r="UX20" s="83"/>
      <c r="UY20" s="83"/>
      <c r="UZ20" s="83"/>
      <c r="VA20" s="83"/>
      <c r="VB20" s="83"/>
      <c r="VC20" s="83"/>
      <c r="VD20" s="83"/>
      <c r="VE20" s="83"/>
      <c r="VF20" s="83"/>
      <c r="VG20" s="83"/>
      <c r="VH20" s="83"/>
      <c r="VI20" s="83"/>
      <c r="VJ20" s="83"/>
      <c r="VK20" s="83"/>
      <c r="VL20" s="83"/>
      <c r="VM20" s="83"/>
      <c r="VN20" s="83"/>
      <c r="VO20" s="83"/>
      <c r="VP20" s="83"/>
      <c r="VQ20" s="83"/>
      <c r="VR20" s="83"/>
      <c r="VS20" s="83"/>
      <c r="VT20" s="83"/>
      <c r="VU20" s="83"/>
      <c r="VV20" s="83"/>
      <c r="VW20" s="83"/>
      <c r="VX20" s="83"/>
      <c r="VY20" s="83"/>
      <c r="VZ20" s="83"/>
      <c r="WA20" s="83"/>
      <c r="WB20" s="83"/>
      <c r="WC20" s="83"/>
      <c r="WD20" s="83"/>
      <c r="WE20" s="83"/>
      <c r="WF20" s="83"/>
      <c r="WG20" s="83"/>
      <c r="WH20" s="83"/>
      <c r="WI20" s="83"/>
      <c r="WJ20" s="83"/>
      <c r="WK20" s="83"/>
      <c r="WL20" s="83"/>
      <c r="WM20" s="83"/>
      <c r="WN20" s="83"/>
      <c r="WO20" s="83"/>
      <c r="WP20" s="83"/>
      <c r="WQ20" s="83"/>
      <c r="WR20" s="83"/>
      <c r="WS20" s="83"/>
      <c r="WT20" s="83"/>
      <c r="WU20" s="83"/>
      <c r="WV20" s="83"/>
      <c r="WW20" s="83"/>
      <c r="WX20" s="83"/>
      <c r="WY20" s="83"/>
      <c r="WZ20" s="83"/>
      <c r="XA20" s="83"/>
      <c r="XB20" s="83"/>
      <c r="XC20" s="83"/>
      <c r="XD20" s="83"/>
      <c r="XE20" s="83"/>
      <c r="XF20" s="83"/>
      <c r="XG20" s="83"/>
      <c r="XH20" s="83"/>
      <c r="XI20" s="83"/>
      <c r="XJ20" s="83"/>
      <c r="XK20" s="83"/>
      <c r="XL20" s="83"/>
      <c r="XM20" s="83"/>
      <c r="XN20" s="83"/>
      <c r="XO20" s="83"/>
      <c r="XP20" s="83"/>
      <c r="XQ20" s="83"/>
      <c r="XR20" s="83"/>
      <c r="XS20" s="83"/>
      <c r="XT20" s="83"/>
      <c r="XU20" s="83"/>
      <c r="XV20" s="83"/>
      <c r="XW20" s="83"/>
      <c r="XX20" s="83"/>
      <c r="XY20" s="83"/>
      <c r="XZ20" s="83"/>
      <c r="YA20" s="83"/>
      <c r="YB20" s="83"/>
      <c r="YC20" s="83"/>
      <c r="YD20" s="83"/>
      <c r="YE20" s="83"/>
      <c r="YF20" s="83"/>
      <c r="YG20" s="83"/>
      <c r="YH20" s="83"/>
      <c r="YI20" s="83"/>
      <c r="YJ20" s="83"/>
      <c r="YK20" s="83"/>
      <c r="YL20" s="83"/>
      <c r="YM20" s="83"/>
      <c r="YN20" s="83"/>
      <c r="YO20" s="83"/>
      <c r="YP20" s="83"/>
      <c r="YQ20" s="83"/>
      <c r="YR20" s="83"/>
      <c r="YS20" s="83"/>
      <c r="YT20" s="83"/>
      <c r="YU20" s="83"/>
      <c r="YV20" s="83"/>
      <c r="YW20" s="83"/>
      <c r="YX20" s="83"/>
      <c r="YY20" s="83"/>
      <c r="YZ20" s="83"/>
      <c r="ZA20" s="83"/>
      <c r="ZB20" s="83"/>
      <c r="ZC20" s="83"/>
      <c r="ZD20" s="83"/>
      <c r="ZE20" s="83"/>
      <c r="ZF20" s="83"/>
      <c r="ZG20" s="83"/>
      <c r="ZH20" s="83"/>
      <c r="ZI20" s="83"/>
      <c r="ZJ20" s="83"/>
      <c r="ZK20" s="83"/>
      <c r="ZL20" s="83"/>
      <c r="ZM20" s="83"/>
      <c r="ZN20" s="83"/>
      <c r="ZO20" s="83"/>
      <c r="ZP20" s="83"/>
      <c r="ZQ20" s="83"/>
      <c r="ZR20" s="83"/>
      <c r="ZS20" s="83"/>
      <c r="ZT20" s="83"/>
      <c r="ZU20" s="83"/>
      <c r="ZV20" s="83"/>
      <c r="ZW20" s="83"/>
      <c r="ZX20" s="83"/>
      <c r="ZY20" s="83"/>
      <c r="ZZ20" s="83"/>
      <c r="AAA20" s="83"/>
      <c r="AAB20" s="83"/>
      <c r="AAC20" s="83"/>
      <c r="AAD20" s="83"/>
      <c r="AAE20" s="83"/>
      <c r="AAF20" s="83"/>
      <c r="AAG20" s="83"/>
      <c r="AAH20" s="83"/>
      <c r="AAI20" s="83"/>
      <c r="AAJ20" s="83"/>
      <c r="AAK20" s="83"/>
      <c r="AAL20" s="83"/>
      <c r="AAM20" s="83"/>
      <c r="AAN20" s="83"/>
      <c r="AAO20" s="83"/>
      <c r="AAP20" s="83"/>
      <c r="AAQ20" s="83"/>
      <c r="AAR20" s="83"/>
      <c r="AAS20" s="83"/>
      <c r="AAT20" s="83"/>
      <c r="AAU20" s="83"/>
      <c r="AAV20" s="83"/>
      <c r="AAW20" s="83"/>
      <c r="AAX20" s="83"/>
      <c r="AAY20" s="83"/>
      <c r="AAZ20" s="83"/>
      <c r="ABA20" s="83"/>
      <c r="ABB20" s="83"/>
      <c r="ABC20" s="83"/>
      <c r="ABD20" s="83"/>
      <c r="ABE20" s="83"/>
      <c r="ABF20" s="83"/>
      <c r="ABG20" s="83"/>
      <c r="ABH20" s="83"/>
      <c r="ABI20" s="83"/>
      <c r="ABJ20" s="83"/>
      <c r="ABK20" s="83"/>
      <c r="ABL20" s="83"/>
      <c r="ABM20" s="83"/>
      <c r="ABN20" s="83"/>
      <c r="ABO20" s="83"/>
      <c r="ABP20" s="83"/>
      <c r="ABQ20" s="83"/>
      <c r="ABR20" s="83"/>
      <c r="ABS20" s="83"/>
      <c r="ABT20" s="83"/>
      <c r="ABU20" s="83"/>
      <c r="ABV20" s="83"/>
      <c r="ABW20" s="83"/>
      <c r="ABX20" s="83"/>
      <c r="ABY20" s="83"/>
      <c r="ABZ20" s="83"/>
      <c r="ACA20" s="83"/>
      <c r="ACB20" s="83"/>
      <c r="ACC20" s="83"/>
      <c r="ACD20" s="83"/>
      <c r="ACE20" s="83"/>
      <c r="ACF20" s="83"/>
      <c r="ACG20" s="83"/>
      <c r="ACH20" s="83"/>
      <c r="ACI20" s="83"/>
      <c r="ACJ20" s="83"/>
      <c r="ACK20" s="83"/>
      <c r="ACL20" s="83"/>
      <c r="ACM20" s="83"/>
    </row>
    <row r="21" spans="1:767" ht="17">
      <c r="A21" s="22">
        <v>47</v>
      </c>
      <c r="B21" s="23">
        <v>333</v>
      </c>
      <c r="C21" s="45"/>
      <c r="D21" s="29" t="s">
        <v>72</v>
      </c>
      <c r="E21" s="84">
        <v>43617</v>
      </c>
      <c r="F21" s="30" t="s">
        <v>76</v>
      </c>
      <c r="G21" s="29" t="s">
        <v>90</v>
      </c>
      <c r="H21" s="29">
        <v>3</v>
      </c>
      <c r="I21" s="31"/>
      <c r="J21" s="79" t="s">
        <v>98</v>
      </c>
      <c r="K21" s="38"/>
      <c r="L21" s="38"/>
      <c r="M21" s="34"/>
      <c r="N21" s="34"/>
      <c r="O21" s="79">
        <v>270.45098899999999</v>
      </c>
      <c r="P21" s="31"/>
      <c r="Q21" s="31"/>
      <c r="R21" s="39">
        <v>1000</v>
      </c>
      <c r="S21" s="34"/>
      <c r="T21" s="34"/>
      <c r="U21" s="34"/>
      <c r="V21" s="34" t="s">
        <v>96</v>
      </c>
      <c r="W21" s="85"/>
    </row>
    <row r="22" spans="1:767" s="42" customFormat="1" ht="17">
      <c r="A22" s="22">
        <v>46</v>
      </c>
      <c r="B22" s="23">
        <v>151</v>
      </c>
      <c r="C22" s="24"/>
      <c r="D22" s="22" t="s">
        <v>107</v>
      </c>
      <c r="E22" s="53" t="s">
        <v>110</v>
      </c>
      <c r="F22" s="22" t="s">
        <v>76</v>
      </c>
      <c r="G22" s="22" t="s">
        <v>90</v>
      </c>
      <c r="H22" s="22">
        <v>1</v>
      </c>
      <c r="I22" s="22"/>
      <c r="J22" s="54" t="s">
        <v>111</v>
      </c>
      <c r="K22" s="47"/>
      <c r="L22" s="47"/>
      <c r="M22" s="57"/>
      <c r="N22" s="57"/>
      <c r="O22" s="54">
        <v>25.394375</v>
      </c>
      <c r="P22" s="22"/>
      <c r="Q22" s="22"/>
      <c r="R22" s="56">
        <v>1000</v>
      </c>
      <c r="S22" s="27"/>
      <c r="T22" s="27"/>
      <c r="U22" s="27"/>
      <c r="V22" s="57" t="s">
        <v>96</v>
      </c>
      <c r="W22" s="59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  <c r="JV22" s="83"/>
      <c r="JW22" s="83"/>
      <c r="JX22" s="83"/>
      <c r="JY22" s="83"/>
      <c r="JZ22" s="83"/>
      <c r="KA22" s="83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  <c r="LX22" s="83"/>
      <c r="LY22" s="83"/>
      <c r="LZ22" s="83"/>
      <c r="MA22" s="83"/>
      <c r="MB22" s="83"/>
      <c r="MC22" s="83"/>
      <c r="MD22" s="83"/>
      <c r="ME22" s="83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  <c r="NB22" s="83"/>
      <c r="NC22" s="83"/>
      <c r="ND22" s="83"/>
      <c r="NE22" s="83"/>
      <c r="NF22" s="83"/>
      <c r="NG22" s="83"/>
      <c r="NH22" s="83"/>
      <c r="NI22" s="83"/>
      <c r="NJ22" s="83"/>
      <c r="NK22" s="83"/>
      <c r="NL22" s="83"/>
      <c r="NM22" s="83"/>
      <c r="NN22" s="83"/>
      <c r="NO22" s="83"/>
      <c r="NP22" s="83"/>
      <c r="NQ22" s="83"/>
      <c r="NR22" s="83"/>
      <c r="NS22" s="83"/>
      <c r="NT22" s="83"/>
      <c r="NU22" s="83"/>
      <c r="NV22" s="83"/>
      <c r="NW22" s="83"/>
      <c r="NX22" s="83"/>
      <c r="NY22" s="83"/>
      <c r="NZ22" s="83"/>
      <c r="OA22" s="83"/>
      <c r="OB22" s="83"/>
      <c r="OC22" s="83"/>
      <c r="OD22" s="83"/>
      <c r="OE22" s="83"/>
      <c r="OF22" s="83"/>
      <c r="OG22" s="83"/>
      <c r="OH22" s="83"/>
      <c r="OI22" s="83"/>
      <c r="OJ22" s="83"/>
      <c r="OK22" s="83"/>
      <c r="OL22" s="83"/>
      <c r="OM22" s="83"/>
      <c r="ON22" s="83"/>
      <c r="OO22" s="83"/>
      <c r="OP22" s="83"/>
      <c r="OQ22" s="83"/>
      <c r="OR22" s="83"/>
      <c r="OS22" s="83"/>
      <c r="OT22" s="83"/>
      <c r="OU22" s="83"/>
      <c r="OV22" s="83"/>
      <c r="OW22" s="83"/>
      <c r="OX22" s="83"/>
      <c r="OY22" s="83"/>
      <c r="OZ22" s="83"/>
      <c r="PA22" s="83"/>
      <c r="PB22" s="83"/>
      <c r="PC22" s="83"/>
      <c r="PD22" s="83"/>
      <c r="PE22" s="83"/>
      <c r="PF22" s="83"/>
      <c r="PG22" s="83"/>
      <c r="PH22" s="83"/>
      <c r="PI22" s="83"/>
      <c r="PJ22" s="83"/>
      <c r="PK22" s="83"/>
      <c r="PL22" s="83"/>
      <c r="PM22" s="83"/>
      <c r="PN22" s="83"/>
      <c r="PO22" s="83"/>
      <c r="PP22" s="83"/>
      <c r="PQ22" s="83"/>
      <c r="PR22" s="83"/>
      <c r="PS22" s="83"/>
      <c r="PT22" s="83"/>
      <c r="PU22" s="83"/>
      <c r="PV22" s="83"/>
      <c r="PW22" s="83"/>
      <c r="PX22" s="83"/>
      <c r="PY22" s="83"/>
      <c r="PZ22" s="83"/>
      <c r="QA22" s="83"/>
      <c r="QB22" s="83"/>
      <c r="QC22" s="83"/>
      <c r="QD22" s="83"/>
      <c r="QE22" s="83"/>
      <c r="QF22" s="83"/>
      <c r="QG22" s="83"/>
      <c r="QH22" s="83"/>
      <c r="QI22" s="83"/>
      <c r="QJ22" s="83"/>
      <c r="QK22" s="83"/>
      <c r="QL22" s="83"/>
      <c r="QM22" s="83"/>
      <c r="QN22" s="83"/>
      <c r="QO22" s="83"/>
      <c r="QP22" s="83"/>
      <c r="QQ22" s="83"/>
      <c r="QR22" s="83"/>
      <c r="QS22" s="83"/>
      <c r="QT22" s="83"/>
      <c r="QU22" s="83"/>
      <c r="QV22" s="83"/>
      <c r="QW22" s="83"/>
      <c r="QX22" s="83"/>
      <c r="QY22" s="83"/>
      <c r="QZ22" s="83"/>
      <c r="RA22" s="83"/>
      <c r="RB22" s="83"/>
      <c r="RC22" s="83"/>
      <c r="RD22" s="83"/>
      <c r="RE22" s="83"/>
      <c r="RF22" s="83"/>
      <c r="RG22" s="83"/>
      <c r="RH22" s="83"/>
      <c r="RI22" s="83"/>
      <c r="RJ22" s="83"/>
      <c r="RK22" s="83"/>
      <c r="RL22" s="83"/>
      <c r="RM22" s="83"/>
      <c r="RN22" s="83"/>
      <c r="RO22" s="83"/>
      <c r="RP22" s="83"/>
      <c r="RQ22" s="83"/>
      <c r="RR22" s="83"/>
      <c r="RS22" s="83"/>
      <c r="RT22" s="83"/>
      <c r="RU22" s="83"/>
      <c r="RV22" s="83"/>
      <c r="RW22" s="83"/>
      <c r="RX22" s="83"/>
      <c r="RY22" s="83"/>
      <c r="RZ22" s="83"/>
      <c r="SA22" s="83"/>
      <c r="SB22" s="83"/>
      <c r="SC22" s="83"/>
      <c r="SD22" s="83"/>
      <c r="SE22" s="83"/>
      <c r="SF22" s="83"/>
      <c r="SG22" s="83"/>
      <c r="SH22" s="83"/>
      <c r="SI22" s="83"/>
      <c r="SJ22" s="83"/>
      <c r="SK22" s="83"/>
      <c r="SL22" s="83"/>
      <c r="SM22" s="83"/>
      <c r="SN22" s="83"/>
      <c r="SO22" s="83"/>
      <c r="SP22" s="83"/>
      <c r="SQ22" s="83"/>
      <c r="SR22" s="83"/>
      <c r="SS22" s="83"/>
      <c r="ST22" s="83"/>
      <c r="SU22" s="83"/>
      <c r="SV22" s="83"/>
      <c r="SW22" s="83"/>
      <c r="SX22" s="83"/>
      <c r="SY22" s="83"/>
      <c r="SZ22" s="83"/>
      <c r="TA22" s="83"/>
      <c r="TB22" s="83"/>
      <c r="TC22" s="83"/>
      <c r="TD22" s="83"/>
      <c r="TE22" s="83"/>
      <c r="TF22" s="83"/>
      <c r="TG22" s="83"/>
      <c r="TH22" s="83"/>
      <c r="TI22" s="83"/>
      <c r="TJ22" s="83"/>
      <c r="TK22" s="83"/>
      <c r="TL22" s="83"/>
      <c r="TM22" s="83"/>
      <c r="TN22" s="83"/>
      <c r="TO22" s="83"/>
      <c r="TP22" s="83"/>
      <c r="TQ22" s="83"/>
      <c r="TR22" s="83"/>
      <c r="TS22" s="83"/>
      <c r="TT22" s="83"/>
      <c r="TU22" s="83"/>
      <c r="TV22" s="83"/>
      <c r="TW22" s="83"/>
      <c r="TX22" s="83"/>
      <c r="TY22" s="83"/>
      <c r="TZ22" s="83"/>
      <c r="UA22" s="83"/>
      <c r="UB22" s="83"/>
      <c r="UC22" s="83"/>
      <c r="UD22" s="83"/>
      <c r="UE22" s="83"/>
      <c r="UF22" s="83"/>
      <c r="UG22" s="83"/>
      <c r="UH22" s="83"/>
      <c r="UI22" s="83"/>
      <c r="UJ22" s="83"/>
      <c r="UK22" s="83"/>
      <c r="UL22" s="83"/>
      <c r="UM22" s="83"/>
      <c r="UN22" s="83"/>
      <c r="UO22" s="83"/>
      <c r="UP22" s="83"/>
      <c r="UQ22" s="83"/>
      <c r="UR22" s="83"/>
      <c r="US22" s="83"/>
      <c r="UT22" s="83"/>
      <c r="UU22" s="83"/>
      <c r="UV22" s="83"/>
      <c r="UW22" s="83"/>
      <c r="UX22" s="83"/>
      <c r="UY22" s="83"/>
      <c r="UZ22" s="83"/>
      <c r="VA22" s="83"/>
      <c r="VB22" s="83"/>
      <c r="VC22" s="83"/>
      <c r="VD22" s="83"/>
      <c r="VE22" s="83"/>
      <c r="VF22" s="83"/>
      <c r="VG22" s="83"/>
      <c r="VH22" s="83"/>
      <c r="VI22" s="83"/>
      <c r="VJ22" s="83"/>
      <c r="VK22" s="83"/>
      <c r="VL22" s="83"/>
      <c r="VM22" s="83"/>
      <c r="VN22" s="83"/>
      <c r="VO22" s="83"/>
      <c r="VP22" s="83"/>
      <c r="VQ22" s="83"/>
      <c r="VR22" s="83"/>
      <c r="VS22" s="83"/>
      <c r="VT22" s="83"/>
      <c r="VU22" s="83"/>
      <c r="VV22" s="83"/>
      <c r="VW22" s="83"/>
      <c r="VX22" s="83"/>
      <c r="VY22" s="83"/>
      <c r="VZ22" s="83"/>
      <c r="WA22" s="83"/>
      <c r="WB22" s="83"/>
      <c r="WC22" s="83"/>
      <c r="WD22" s="83"/>
      <c r="WE22" s="83"/>
      <c r="WF22" s="83"/>
      <c r="WG22" s="83"/>
      <c r="WH22" s="83"/>
      <c r="WI22" s="83"/>
      <c r="WJ22" s="83"/>
      <c r="WK22" s="83"/>
      <c r="WL22" s="83"/>
      <c r="WM22" s="83"/>
      <c r="WN22" s="83"/>
      <c r="WO22" s="83"/>
      <c r="WP22" s="83"/>
      <c r="WQ22" s="83"/>
      <c r="WR22" s="83"/>
      <c r="WS22" s="83"/>
      <c r="WT22" s="83"/>
      <c r="WU22" s="83"/>
      <c r="WV22" s="83"/>
      <c r="WW22" s="83"/>
      <c r="WX22" s="83"/>
      <c r="WY22" s="83"/>
      <c r="WZ22" s="83"/>
      <c r="XA22" s="83"/>
      <c r="XB22" s="83"/>
      <c r="XC22" s="83"/>
      <c r="XD22" s="83"/>
      <c r="XE22" s="83"/>
      <c r="XF22" s="83"/>
      <c r="XG22" s="83"/>
      <c r="XH22" s="83"/>
      <c r="XI22" s="83"/>
      <c r="XJ22" s="83"/>
      <c r="XK22" s="83"/>
      <c r="XL22" s="83"/>
      <c r="XM22" s="83"/>
      <c r="XN22" s="83"/>
      <c r="XO22" s="83"/>
      <c r="XP22" s="83"/>
      <c r="XQ22" s="83"/>
      <c r="XR22" s="83"/>
      <c r="XS22" s="83"/>
      <c r="XT22" s="83"/>
      <c r="XU22" s="83"/>
      <c r="XV22" s="83"/>
      <c r="XW22" s="83"/>
      <c r="XX22" s="83"/>
      <c r="XY22" s="83"/>
      <c r="XZ22" s="83"/>
      <c r="YA22" s="83"/>
      <c r="YB22" s="83"/>
      <c r="YC22" s="83"/>
      <c r="YD22" s="83"/>
      <c r="YE22" s="83"/>
      <c r="YF22" s="83"/>
      <c r="YG22" s="83"/>
      <c r="YH22" s="83"/>
      <c r="YI22" s="83"/>
      <c r="YJ22" s="83"/>
      <c r="YK22" s="83"/>
      <c r="YL22" s="83"/>
      <c r="YM22" s="83"/>
      <c r="YN22" s="83"/>
      <c r="YO22" s="83"/>
      <c r="YP22" s="83"/>
      <c r="YQ22" s="83"/>
      <c r="YR22" s="83"/>
      <c r="YS22" s="83"/>
      <c r="YT22" s="83"/>
      <c r="YU22" s="83"/>
      <c r="YV22" s="83"/>
      <c r="YW22" s="83"/>
      <c r="YX22" s="83"/>
      <c r="YY22" s="83"/>
      <c r="YZ22" s="83"/>
      <c r="ZA22" s="83"/>
      <c r="ZB22" s="83"/>
      <c r="ZC22" s="83"/>
      <c r="ZD22" s="83"/>
      <c r="ZE22" s="83"/>
      <c r="ZF22" s="83"/>
      <c r="ZG22" s="83"/>
      <c r="ZH22" s="83"/>
      <c r="ZI22" s="83"/>
      <c r="ZJ22" s="83"/>
      <c r="ZK22" s="83"/>
      <c r="ZL22" s="83"/>
      <c r="ZM22" s="83"/>
      <c r="ZN22" s="83"/>
      <c r="ZO22" s="83"/>
      <c r="ZP22" s="83"/>
      <c r="ZQ22" s="83"/>
      <c r="ZR22" s="83"/>
      <c r="ZS22" s="83"/>
      <c r="ZT22" s="83"/>
      <c r="ZU22" s="83"/>
      <c r="ZV22" s="83"/>
      <c r="ZW22" s="83"/>
      <c r="ZX22" s="83"/>
      <c r="ZY22" s="83"/>
      <c r="ZZ22" s="83"/>
      <c r="AAA22" s="83"/>
      <c r="AAB22" s="83"/>
      <c r="AAC22" s="83"/>
      <c r="AAD22" s="83"/>
      <c r="AAE22" s="83"/>
      <c r="AAF22" s="83"/>
      <c r="AAG22" s="83"/>
      <c r="AAH22" s="83"/>
      <c r="AAI22" s="83"/>
      <c r="AAJ22" s="83"/>
      <c r="AAK22" s="83"/>
      <c r="AAL22" s="83"/>
      <c r="AAM22" s="83"/>
      <c r="AAN22" s="83"/>
      <c r="AAO22" s="83"/>
      <c r="AAP22" s="83"/>
      <c r="AAQ22" s="83"/>
      <c r="AAR22" s="83"/>
      <c r="AAS22" s="83"/>
      <c r="AAT22" s="83"/>
      <c r="AAU22" s="83"/>
      <c r="AAV22" s="83"/>
      <c r="AAW22" s="83"/>
      <c r="AAX22" s="83"/>
      <c r="AAY22" s="83"/>
      <c r="AAZ22" s="83"/>
      <c r="ABA22" s="83"/>
      <c r="ABB22" s="83"/>
      <c r="ABC22" s="83"/>
      <c r="ABD22" s="83"/>
      <c r="ABE22" s="83"/>
      <c r="ABF22" s="83"/>
      <c r="ABG22" s="83"/>
      <c r="ABH22" s="83"/>
      <c r="ABI22" s="83"/>
      <c r="ABJ22" s="83"/>
      <c r="ABK22" s="83"/>
      <c r="ABL22" s="83"/>
      <c r="ABM22" s="83"/>
      <c r="ABN22" s="83"/>
      <c r="ABO22" s="83"/>
      <c r="ABP22" s="83"/>
      <c r="ABQ22" s="83"/>
      <c r="ABR22" s="83"/>
      <c r="ABS22" s="83"/>
      <c r="ABT22" s="83"/>
      <c r="ABU22" s="83"/>
      <c r="ABV22" s="83"/>
      <c r="ABW22" s="83"/>
      <c r="ABX22" s="83"/>
      <c r="ABY22" s="83"/>
      <c r="ABZ22" s="83"/>
      <c r="ACA22" s="83"/>
      <c r="ACB22" s="83"/>
      <c r="ACC22" s="83"/>
      <c r="ACD22" s="83"/>
      <c r="ACE22" s="83"/>
      <c r="ACF22" s="83"/>
      <c r="ACG22" s="83"/>
      <c r="ACH22" s="83"/>
      <c r="ACI22" s="83"/>
      <c r="ACJ22" s="83"/>
      <c r="ACK22" s="83"/>
      <c r="ACL22" s="83"/>
      <c r="ACM22" s="83"/>
    </row>
    <row r="23" spans="1:767" s="64" customFormat="1" ht="17">
      <c r="A23" s="22">
        <v>45</v>
      </c>
      <c r="B23" s="23">
        <v>266</v>
      </c>
      <c r="C23" s="45"/>
      <c r="D23" s="45" t="s">
        <v>109</v>
      </c>
      <c r="E23" s="53" t="s">
        <v>110</v>
      </c>
      <c r="F23" s="22" t="s">
        <v>76</v>
      </c>
      <c r="G23" s="22" t="s">
        <v>77</v>
      </c>
      <c r="H23" s="22">
        <v>2</v>
      </c>
      <c r="I23" s="22"/>
      <c r="J23" s="54" t="s">
        <v>112</v>
      </c>
      <c r="K23" s="47"/>
      <c r="L23" s="47"/>
      <c r="M23" s="57"/>
      <c r="N23" s="57"/>
      <c r="O23" s="54">
        <v>120.496117</v>
      </c>
      <c r="P23" s="22"/>
      <c r="Q23" s="22"/>
      <c r="R23" s="56">
        <v>1000</v>
      </c>
      <c r="S23" s="48"/>
      <c r="T23" s="48"/>
      <c r="U23" s="48"/>
      <c r="V23" s="57" t="s">
        <v>96</v>
      </c>
      <c r="W23" s="1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</row>
    <row r="24" spans="1:767" s="64" customFormat="1" ht="17">
      <c r="A24" s="22">
        <v>44</v>
      </c>
      <c r="B24" s="23">
        <v>252</v>
      </c>
      <c r="C24" s="45"/>
      <c r="D24" s="45" t="s">
        <v>108</v>
      </c>
      <c r="E24" s="53" t="s">
        <v>110</v>
      </c>
      <c r="F24" s="22" t="s">
        <v>76</v>
      </c>
      <c r="G24" s="22" t="s">
        <v>77</v>
      </c>
      <c r="H24" s="22">
        <v>3</v>
      </c>
      <c r="I24" s="22"/>
      <c r="J24" s="54" t="s">
        <v>113</v>
      </c>
      <c r="K24" s="47"/>
      <c r="L24" s="47"/>
      <c r="M24" s="57"/>
      <c r="N24" s="57"/>
      <c r="O24" s="54">
        <v>255.654526</v>
      </c>
      <c r="P24" s="22"/>
      <c r="Q24" s="22"/>
      <c r="R24" s="56">
        <v>1000</v>
      </c>
      <c r="S24" s="48"/>
      <c r="T24" s="48"/>
      <c r="U24" s="48"/>
      <c r="V24" s="57" t="s">
        <v>96</v>
      </c>
      <c r="W24" s="13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</row>
    <row r="25" spans="1:767" s="42" customFormat="1" ht="17">
      <c r="A25" s="22">
        <v>43</v>
      </c>
      <c r="B25" s="23">
        <v>111</v>
      </c>
      <c r="C25" s="24"/>
      <c r="D25" s="29" t="s">
        <v>114</v>
      </c>
      <c r="E25" s="84">
        <v>43618</v>
      </c>
      <c r="F25" s="30" t="s">
        <v>76</v>
      </c>
      <c r="G25" s="29" t="s">
        <v>54</v>
      </c>
      <c r="H25" s="29">
        <v>1</v>
      </c>
      <c r="I25" s="24"/>
      <c r="J25" s="79" t="s">
        <v>124</v>
      </c>
      <c r="K25" s="43"/>
      <c r="L25" s="43"/>
      <c r="M25" s="40"/>
      <c r="N25" s="40"/>
      <c r="O25" s="79">
        <v>55.137833000000001</v>
      </c>
      <c r="P25" s="37"/>
      <c r="Q25" s="37"/>
      <c r="R25" s="44">
        <v>1000</v>
      </c>
      <c r="S25" s="40"/>
      <c r="T25" s="40"/>
      <c r="U25" s="40"/>
      <c r="V25" s="35" t="s">
        <v>117</v>
      </c>
      <c r="W25" s="59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  <c r="IW25" s="83"/>
      <c r="IX25" s="83"/>
      <c r="IY25" s="83"/>
      <c r="IZ25" s="83"/>
      <c r="JA25" s="83"/>
      <c r="JB25" s="83"/>
      <c r="JC25" s="83"/>
      <c r="JD25" s="83"/>
      <c r="JE25" s="83"/>
      <c r="JF25" s="83"/>
      <c r="JG25" s="83"/>
      <c r="JH25" s="83"/>
      <c r="JI25" s="83"/>
      <c r="JJ25" s="83"/>
      <c r="JK25" s="83"/>
      <c r="JL25" s="83"/>
      <c r="JM25" s="83"/>
      <c r="JN25" s="83"/>
      <c r="JO25" s="83"/>
      <c r="JP25" s="83"/>
      <c r="JQ25" s="83"/>
      <c r="JR25" s="83"/>
      <c r="JS25" s="83"/>
      <c r="JT25" s="83"/>
      <c r="JU25" s="83"/>
      <c r="JV25" s="83"/>
      <c r="JW25" s="83"/>
      <c r="JX25" s="83"/>
      <c r="JY25" s="83"/>
      <c r="JZ25" s="83"/>
      <c r="KA25" s="83"/>
      <c r="KB25" s="83"/>
      <c r="KC25" s="83"/>
      <c r="KD25" s="83"/>
      <c r="KE25" s="83"/>
      <c r="KF25" s="83"/>
      <c r="KG25" s="83"/>
      <c r="KH25" s="83"/>
      <c r="KI25" s="83"/>
      <c r="KJ25" s="83"/>
      <c r="KK25" s="83"/>
      <c r="KL25" s="83"/>
      <c r="KM25" s="83"/>
      <c r="KN25" s="83"/>
      <c r="KO25" s="83"/>
      <c r="KP25" s="83"/>
      <c r="KQ25" s="83"/>
      <c r="KR25" s="83"/>
      <c r="KS25" s="83"/>
      <c r="KT25" s="83"/>
      <c r="KU25" s="83"/>
      <c r="KV25" s="83"/>
      <c r="KW25" s="83"/>
      <c r="KX25" s="83"/>
      <c r="KY25" s="83"/>
      <c r="KZ25" s="83"/>
      <c r="LA25" s="83"/>
      <c r="LB25" s="83"/>
      <c r="LC25" s="83"/>
      <c r="LD25" s="83"/>
      <c r="LE25" s="83"/>
      <c r="LF25" s="83"/>
      <c r="LG25" s="83"/>
      <c r="LH25" s="83"/>
      <c r="LI25" s="83"/>
      <c r="LJ25" s="83"/>
      <c r="LK25" s="83"/>
      <c r="LL25" s="83"/>
      <c r="LM25" s="83"/>
      <c r="LN25" s="83"/>
      <c r="LO25" s="83"/>
      <c r="LP25" s="83"/>
      <c r="LQ25" s="83"/>
      <c r="LR25" s="83"/>
      <c r="LS25" s="83"/>
      <c r="LT25" s="83"/>
      <c r="LU25" s="83"/>
      <c r="LV25" s="83"/>
      <c r="LW25" s="83"/>
      <c r="LX25" s="83"/>
      <c r="LY25" s="83"/>
      <c r="LZ25" s="83"/>
      <c r="MA25" s="83"/>
      <c r="MB25" s="83"/>
      <c r="MC25" s="83"/>
      <c r="MD25" s="83"/>
      <c r="ME25" s="83"/>
      <c r="MF25" s="83"/>
      <c r="MG25" s="83"/>
      <c r="MH25" s="83"/>
      <c r="MI25" s="83"/>
      <c r="MJ25" s="83"/>
      <c r="MK25" s="83"/>
      <c r="ML25" s="83"/>
      <c r="MM25" s="83"/>
      <c r="MN25" s="83"/>
      <c r="MO25" s="83"/>
      <c r="MP25" s="83"/>
      <c r="MQ25" s="83"/>
      <c r="MR25" s="83"/>
      <c r="MS25" s="83"/>
      <c r="MT25" s="83"/>
      <c r="MU25" s="83"/>
      <c r="MV25" s="83"/>
      <c r="MW25" s="83"/>
      <c r="MX25" s="83"/>
      <c r="MY25" s="83"/>
      <c r="MZ25" s="83"/>
      <c r="NA25" s="83"/>
      <c r="NB25" s="83"/>
      <c r="NC25" s="83"/>
      <c r="ND25" s="83"/>
      <c r="NE25" s="83"/>
      <c r="NF25" s="83"/>
      <c r="NG25" s="83"/>
      <c r="NH25" s="83"/>
      <c r="NI25" s="83"/>
      <c r="NJ25" s="83"/>
      <c r="NK25" s="83"/>
      <c r="NL25" s="83"/>
      <c r="NM25" s="83"/>
      <c r="NN25" s="83"/>
      <c r="NO25" s="83"/>
      <c r="NP25" s="83"/>
      <c r="NQ25" s="83"/>
      <c r="NR25" s="83"/>
      <c r="NS25" s="83"/>
      <c r="NT25" s="83"/>
      <c r="NU25" s="83"/>
      <c r="NV25" s="83"/>
      <c r="NW25" s="83"/>
      <c r="NX25" s="83"/>
      <c r="NY25" s="83"/>
      <c r="NZ25" s="83"/>
      <c r="OA25" s="83"/>
      <c r="OB25" s="83"/>
      <c r="OC25" s="83"/>
      <c r="OD25" s="83"/>
      <c r="OE25" s="83"/>
      <c r="OF25" s="83"/>
      <c r="OG25" s="83"/>
      <c r="OH25" s="83"/>
      <c r="OI25" s="83"/>
      <c r="OJ25" s="83"/>
      <c r="OK25" s="83"/>
      <c r="OL25" s="83"/>
      <c r="OM25" s="83"/>
      <c r="ON25" s="83"/>
      <c r="OO25" s="83"/>
      <c r="OP25" s="83"/>
      <c r="OQ25" s="83"/>
      <c r="OR25" s="83"/>
      <c r="OS25" s="83"/>
      <c r="OT25" s="83"/>
      <c r="OU25" s="83"/>
      <c r="OV25" s="83"/>
      <c r="OW25" s="83"/>
      <c r="OX25" s="83"/>
      <c r="OY25" s="83"/>
      <c r="OZ25" s="83"/>
      <c r="PA25" s="83"/>
      <c r="PB25" s="83"/>
      <c r="PC25" s="83"/>
      <c r="PD25" s="83"/>
      <c r="PE25" s="83"/>
      <c r="PF25" s="83"/>
      <c r="PG25" s="83"/>
      <c r="PH25" s="83"/>
      <c r="PI25" s="83"/>
      <c r="PJ25" s="83"/>
      <c r="PK25" s="83"/>
      <c r="PL25" s="83"/>
      <c r="PM25" s="83"/>
      <c r="PN25" s="83"/>
      <c r="PO25" s="83"/>
      <c r="PP25" s="83"/>
      <c r="PQ25" s="83"/>
      <c r="PR25" s="83"/>
      <c r="PS25" s="83"/>
      <c r="PT25" s="83"/>
      <c r="PU25" s="83"/>
      <c r="PV25" s="83"/>
      <c r="PW25" s="83"/>
      <c r="PX25" s="83"/>
      <c r="PY25" s="83"/>
      <c r="PZ25" s="83"/>
      <c r="QA25" s="83"/>
      <c r="QB25" s="83"/>
      <c r="QC25" s="83"/>
      <c r="QD25" s="83"/>
      <c r="QE25" s="83"/>
      <c r="QF25" s="83"/>
      <c r="QG25" s="83"/>
      <c r="QH25" s="83"/>
      <c r="QI25" s="83"/>
      <c r="QJ25" s="83"/>
      <c r="QK25" s="83"/>
      <c r="QL25" s="83"/>
      <c r="QM25" s="83"/>
      <c r="QN25" s="83"/>
      <c r="QO25" s="83"/>
      <c r="QP25" s="83"/>
      <c r="QQ25" s="83"/>
      <c r="QR25" s="83"/>
      <c r="QS25" s="83"/>
      <c r="QT25" s="83"/>
      <c r="QU25" s="83"/>
      <c r="QV25" s="83"/>
      <c r="QW25" s="83"/>
      <c r="QX25" s="83"/>
      <c r="QY25" s="83"/>
      <c r="QZ25" s="83"/>
      <c r="RA25" s="83"/>
      <c r="RB25" s="83"/>
      <c r="RC25" s="83"/>
      <c r="RD25" s="83"/>
      <c r="RE25" s="83"/>
      <c r="RF25" s="83"/>
      <c r="RG25" s="83"/>
      <c r="RH25" s="83"/>
      <c r="RI25" s="83"/>
      <c r="RJ25" s="83"/>
      <c r="RK25" s="83"/>
      <c r="RL25" s="83"/>
      <c r="RM25" s="83"/>
      <c r="RN25" s="83"/>
      <c r="RO25" s="83"/>
      <c r="RP25" s="83"/>
      <c r="RQ25" s="83"/>
      <c r="RR25" s="83"/>
      <c r="RS25" s="83"/>
      <c r="RT25" s="83"/>
      <c r="RU25" s="83"/>
      <c r="RV25" s="83"/>
      <c r="RW25" s="83"/>
      <c r="RX25" s="83"/>
      <c r="RY25" s="83"/>
      <c r="RZ25" s="83"/>
      <c r="SA25" s="83"/>
      <c r="SB25" s="83"/>
      <c r="SC25" s="83"/>
      <c r="SD25" s="83"/>
      <c r="SE25" s="83"/>
      <c r="SF25" s="83"/>
      <c r="SG25" s="83"/>
      <c r="SH25" s="83"/>
      <c r="SI25" s="83"/>
      <c r="SJ25" s="83"/>
      <c r="SK25" s="83"/>
      <c r="SL25" s="83"/>
      <c r="SM25" s="83"/>
      <c r="SN25" s="83"/>
      <c r="SO25" s="83"/>
      <c r="SP25" s="83"/>
      <c r="SQ25" s="83"/>
      <c r="SR25" s="83"/>
      <c r="SS25" s="83"/>
      <c r="ST25" s="83"/>
      <c r="SU25" s="83"/>
      <c r="SV25" s="83"/>
      <c r="SW25" s="83"/>
      <c r="SX25" s="83"/>
      <c r="SY25" s="83"/>
      <c r="SZ25" s="83"/>
      <c r="TA25" s="83"/>
      <c r="TB25" s="83"/>
      <c r="TC25" s="83"/>
      <c r="TD25" s="83"/>
      <c r="TE25" s="83"/>
      <c r="TF25" s="83"/>
      <c r="TG25" s="83"/>
      <c r="TH25" s="83"/>
      <c r="TI25" s="83"/>
      <c r="TJ25" s="83"/>
      <c r="TK25" s="83"/>
      <c r="TL25" s="83"/>
      <c r="TM25" s="83"/>
      <c r="TN25" s="83"/>
      <c r="TO25" s="83"/>
      <c r="TP25" s="83"/>
      <c r="TQ25" s="83"/>
      <c r="TR25" s="83"/>
      <c r="TS25" s="83"/>
      <c r="TT25" s="83"/>
      <c r="TU25" s="83"/>
      <c r="TV25" s="83"/>
      <c r="TW25" s="83"/>
      <c r="TX25" s="83"/>
      <c r="TY25" s="83"/>
      <c r="TZ25" s="83"/>
      <c r="UA25" s="83"/>
      <c r="UB25" s="83"/>
      <c r="UC25" s="83"/>
      <c r="UD25" s="83"/>
      <c r="UE25" s="83"/>
      <c r="UF25" s="83"/>
      <c r="UG25" s="83"/>
      <c r="UH25" s="83"/>
      <c r="UI25" s="83"/>
      <c r="UJ25" s="83"/>
      <c r="UK25" s="83"/>
      <c r="UL25" s="83"/>
      <c r="UM25" s="83"/>
      <c r="UN25" s="83"/>
      <c r="UO25" s="83"/>
      <c r="UP25" s="83"/>
      <c r="UQ25" s="83"/>
      <c r="UR25" s="83"/>
      <c r="US25" s="83"/>
      <c r="UT25" s="83"/>
      <c r="UU25" s="83"/>
      <c r="UV25" s="83"/>
      <c r="UW25" s="83"/>
      <c r="UX25" s="83"/>
      <c r="UY25" s="83"/>
      <c r="UZ25" s="83"/>
      <c r="VA25" s="83"/>
      <c r="VB25" s="83"/>
      <c r="VC25" s="83"/>
      <c r="VD25" s="83"/>
      <c r="VE25" s="83"/>
      <c r="VF25" s="83"/>
      <c r="VG25" s="83"/>
      <c r="VH25" s="83"/>
      <c r="VI25" s="83"/>
      <c r="VJ25" s="83"/>
      <c r="VK25" s="83"/>
      <c r="VL25" s="83"/>
      <c r="VM25" s="83"/>
      <c r="VN25" s="83"/>
      <c r="VO25" s="83"/>
      <c r="VP25" s="83"/>
      <c r="VQ25" s="83"/>
      <c r="VR25" s="83"/>
      <c r="VS25" s="83"/>
      <c r="VT25" s="83"/>
      <c r="VU25" s="83"/>
      <c r="VV25" s="83"/>
      <c r="VW25" s="83"/>
      <c r="VX25" s="83"/>
      <c r="VY25" s="83"/>
      <c r="VZ25" s="83"/>
      <c r="WA25" s="83"/>
      <c r="WB25" s="83"/>
      <c r="WC25" s="83"/>
      <c r="WD25" s="83"/>
      <c r="WE25" s="83"/>
      <c r="WF25" s="83"/>
      <c r="WG25" s="83"/>
      <c r="WH25" s="83"/>
      <c r="WI25" s="83"/>
      <c r="WJ25" s="83"/>
      <c r="WK25" s="83"/>
      <c r="WL25" s="83"/>
      <c r="WM25" s="83"/>
      <c r="WN25" s="83"/>
      <c r="WO25" s="83"/>
      <c r="WP25" s="83"/>
      <c r="WQ25" s="83"/>
      <c r="WR25" s="83"/>
      <c r="WS25" s="83"/>
      <c r="WT25" s="83"/>
      <c r="WU25" s="83"/>
      <c r="WV25" s="83"/>
      <c r="WW25" s="83"/>
      <c r="WX25" s="83"/>
      <c r="WY25" s="83"/>
      <c r="WZ25" s="83"/>
      <c r="XA25" s="83"/>
      <c r="XB25" s="83"/>
      <c r="XC25" s="83"/>
      <c r="XD25" s="83"/>
      <c r="XE25" s="83"/>
      <c r="XF25" s="83"/>
      <c r="XG25" s="83"/>
      <c r="XH25" s="83"/>
      <c r="XI25" s="83"/>
      <c r="XJ25" s="83"/>
      <c r="XK25" s="83"/>
      <c r="XL25" s="83"/>
      <c r="XM25" s="83"/>
      <c r="XN25" s="83"/>
      <c r="XO25" s="83"/>
      <c r="XP25" s="83"/>
      <c r="XQ25" s="83"/>
      <c r="XR25" s="83"/>
      <c r="XS25" s="83"/>
      <c r="XT25" s="83"/>
      <c r="XU25" s="83"/>
      <c r="XV25" s="83"/>
      <c r="XW25" s="83"/>
      <c r="XX25" s="83"/>
      <c r="XY25" s="83"/>
      <c r="XZ25" s="83"/>
      <c r="YA25" s="83"/>
      <c r="YB25" s="83"/>
      <c r="YC25" s="83"/>
      <c r="YD25" s="83"/>
      <c r="YE25" s="83"/>
      <c r="YF25" s="83"/>
      <c r="YG25" s="83"/>
      <c r="YH25" s="83"/>
      <c r="YI25" s="83"/>
      <c r="YJ25" s="83"/>
      <c r="YK25" s="83"/>
      <c r="YL25" s="83"/>
      <c r="YM25" s="83"/>
      <c r="YN25" s="83"/>
      <c r="YO25" s="83"/>
      <c r="YP25" s="83"/>
      <c r="YQ25" s="83"/>
      <c r="YR25" s="83"/>
      <c r="YS25" s="83"/>
      <c r="YT25" s="83"/>
      <c r="YU25" s="83"/>
      <c r="YV25" s="83"/>
      <c r="YW25" s="83"/>
      <c r="YX25" s="83"/>
      <c r="YY25" s="83"/>
      <c r="YZ25" s="83"/>
      <c r="ZA25" s="83"/>
      <c r="ZB25" s="83"/>
      <c r="ZC25" s="83"/>
      <c r="ZD25" s="83"/>
      <c r="ZE25" s="83"/>
      <c r="ZF25" s="83"/>
      <c r="ZG25" s="83"/>
      <c r="ZH25" s="83"/>
      <c r="ZI25" s="83"/>
      <c r="ZJ25" s="83"/>
      <c r="ZK25" s="83"/>
      <c r="ZL25" s="83"/>
      <c r="ZM25" s="83"/>
      <c r="ZN25" s="83"/>
      <c r="ZO25" s="83"/>
      <c r="ZP25" s="83"/>
      <c r="ZQ25" s="83"/>
      <c r="ZR25" s="83"/>
      <c r="ZS25" s="83"/>
      <c r="ZT25" s="83"/>
      <c r="ZU25" s="83"/>
      <c r="ZV25" s="83"/>
      <c r="ZW25" s="83"/>
      <c r="ZX25" s="83"/>
      <c r="ZY25" s="83"/>
      <c r="ZZ25" s="83"/>
      <c r="AAA25" s="83"/>
      <c r="AAB25" s="83"/>
      <c r="AAC25" s="83"/>
      <c r="AAD25" s="83"/>
      <c r="AAE25" s="83"/>
      <c r="AAF25" s="83"/>
      <c r="AAG25" s="83"/>
      <c r="AAH25" s="83"/>
      <c r="AAI25" s="83"/>
      <c r="AAJ25" s="83"/>
      <c r="AAK25" s="83"/>
      <c r="AAL25" s="83"/>
      <c r="AAM25" s="83"/>
      <c r="AAN25" s="83"/>
      <c r="AAO25" s="83"/>
      <c r="AAP25" s="83"/>
      <c r="AAQ25" s="83"/>
      <c r="AAR25" s="83"/>
      <c r="AAS25" s="83"/>
      <c r="AAT25" s="83"/>
      <c r="AAU25" s="83"/>
      <c r="AAV25" s="83"/>
      <c r="AAW25" s="83"/>
      <c r="AAX25" s="83"/>
      <c r="AAY25" s="83"/>
      <c r="AAZ25" s="83"/>
      <c r="ABA25" s="83"/>
      <c r="ABB25" s="83"/>
      <c r="ABC25" s="83"/>
      <c r="ABD25" s="83"/>
      <c r="ABE25" s="83"/>
      <c r="ABF25" s="83"/>
      <c r="ABG25" s="83"/>
      <c r="ABH25" s="83"/>
      <c r="ABI25" s="83"/>
      <c r="ABJ25" s="83"/>
      <c r="ABK25" s="83"/>
      <c r="ABL25" s="83"/>
      <c r="ABM25" s="83"/>
      <c r="ABN25" s="83"/>
      <c r="ABO25" s="83"/>
      <c r="ABP25" s="83"/>
      <c r="ABQ25" s="83"/>
      <c r="ABR25" s="83"/>
      <c r="ABS25" s="83"/>
      <c r="ABT25" s="83"/>
      <c r="ABU25" s="83"/>
      <c r="ABV25" s="83"/>
      <c r="ABW25" s="83"/>
      <c r="ABX25" s="83"/>
      <c r="ABY25" s="83"/>
      <c r="ABZ25" s="83"/>
      <c r="ACA25" s="83"/>
      <c r="ACB25" s="83"/>
      <c r="ACC25" s="83"/>
      <c r="ACD25" s="83"/>
      <c r="ACE25" s="83"/>
      <c r="ACF25" s="83"/>
      <c r="ACG25" s="83"/>
      <c r="ACH25" s="83"/>
      <c r="ACI25" s="83"/>
      <c r="ACJ25" s="83"/>
      <c r="ACK25" s="83"/>
      <c r="ACL25" s="83"/>
      <c r="ACM25" s="83"/>
    </row>
    <row r="26" spans="1:767" s="51" customFormat="1" ht="17">
      <c r="A26" s="22">
        <v>42</v>
      </c>
      <c r="B26" s="23">
        <v>162</v>
      </c>
      <c r="C26" s="45"/>
      <c r="D26" s="29" t="s">
        <v>115</v>
      </c>
      <c r="E26" s="84">
        <v>43618</v>
      </c>
      <c r="F26" s="30" t="s">
        <v>76</v>
      </c>
      <c r="G26" s="29" t="s">
        <v>54</v>
      </c>
      <c r="H26" s="29">
        <v>2</v>
      </c>
      <c r="I26" s="45"/>
      <c r="J26" s="79" t="s">
        <v>126</v>
      </c>
      <c r="K26" s="38"/>
      <c r="L26" s="38"/>
      <c r="M26" s="34"/>
      <c r="N26" s="34"/>
      <c r="O26" s="79">
        <v>115.489952</v>
      </c>
      <c r="P26" s="31"/>
      <c r="Q26" s="31"/>
      <c r="R26" s="39">
        <v>1000</v>
      </c>
      <c r="S26" s="34"/>
      <c r="T26" s="34"/>
      <c r="U26" s="34"/>
      <c r="V26" s="34" t="s">
        <v>117</v>
      </c>
      <c r="W26" s="1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</row>
    <row r="27" spans="1:767" s="51" customFormat="1" ht="17">
      <c r="A27" s="22">
        <v>41</v>
      </c>
      <c r="B27" s="23">
        <v>261</v>
      </c>
      <c r="C27" s="45"/>
      <c r="D27" s="29" t="s">
        <v>116</v>
      </c>
      <c r="E27" s="84">
        <v>43618</v>
      </c>
      <c r="F27" s="30" t="s">
        <v>76</v>
      </c>
      <c r="G27" s="29" t="s">
        <v>54</v>
      </c>
      <c r="H27" s="29">
        <v>3</v>
      </c>
      <c r="I27" s="45"/>
      <c r="J27" s="79" t="s">
        <v>125</v>
      </c>
      <c r="K27" s="38"/>
      <c r="L27" s="38"/>
      <c r="M27" s="34"/>
      <c r="N27" s="34"/>
      <c r="O27" s="79">
        <v>250.58848599999999</v>
      </c>
      <c r="P27" s="31"/>
      <c r="Q27" s="31"/>
      <c r="R27" s="39">
        <v>1000</v>
      </c>
      <c r="S27" s="34"/>
      <c r="T27" s="34"/>
      <c r="U27" s="34"/>
      <c r="V27" s="34" t="s">
        <v>117</v>
      </c>
      <c r="W27" s="13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</row>
    <row r="28" spans="1:767" s="64" customFormat="1" ht="17">
      <c r="A28" s="22">
        <v>40</v>
      </c>
      <c r="B28" s="23">
        <v>59</v>
      </c>
      <c r="C28" s="45"/>
      <c r="D28" s="22" t="s">
        <v>132</v>
      </c>
      <c r="E28" s="53" t="s">
        <v>131</v>
      </c>
      <c r="F28" s="22" t="s">
        <v>76</v>
      </c>
      <c r="G28" s="22" t="s">
        <v>90</v>
      </c>
      <c r="H28" s="22">
        <v>1</v>
      </c>
      <c r="I28" s="22"/>
      <c r="J28" s="54" t="s">
        <v>127</v>
      </c>
      <c r="K28" s="47"/>
      <c r="L28" s="47"/>
      <c r="M28" s="57"/>
      <c r="N28" s="57"/>
      <c r="O28" s="54">
        <v>42.956699</v>
      </c>
      <c r="P28" s="22"/>
      <c r="Q28" s="22"/>
      <c r="R28" s="56">
        <v>1000</v>
      </c>
      <c r="S28" s="57"/>
      <c r="T28" s="57"/>
      <c r="U28" s="57"/>
      <c r="V28" s="57" t="s">
        <v>128</v>
      </c>
      <c r="W28" s="13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</row>
    <row r="29" spans="1:767" s="64" customFormat="1" ht="17">
      <c r="A29" s="22">
        <v>39</v>
      </c>
      <c r="B29" s="23">
        <v>171</v>
      </c>
      <c r="C29" s="45"/>
      <c r="D29" s="22" t="s">
        <v>134</v>
      </c>
      <c r="E29" s="53" t="s">
        <v>131</v>
      </c>
      <c r="F29" s="22" t="s">
        <v>76</v>
      </c>
      <c r="G29" s="22" t="s">
        <v>90</v>
      </c>
      <c r="H29" s="22">
        <v>2</v>
      </c>
      <c r="I29" s="22"/>
      <c r="J29" s="54" t="s">
        <v>129</v>
      </c>
      <c r="K29" s="47"/>
      <c r="L29" s="47"/>
      <c r="M29" s="57"/>
      <c r="N29" s="57"/>
      <c r="O29" s="54">
        <v>215.56665000000001</v>
      </c>
      <c r="P29" s="22"/>
      <c r="Q29" s="22"/>
      <c r="R29" s="56">
        <v>1000</v>
      </c>
      <c r="S29" s="57"/>
      <c r="T29" s="57"/>
      <c r="U29" s="57"/>
      <c r="V29" s="57" t="s">
        <v>128</v>
      </c>
      <c r="W29" s="13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</row>
    <row r="30" spans="1:767" s="42" customFormat="1" ht="17">
      <c r="A30" s="22">
        <v>38</v>
      </c>
      <c r="B30" s="23">
        <v>103</v>
      </c>
      <c r="C30" s="24"/>
      <c r="D30" s="22" t="s">
        <v>133</v>
      </c>
      <c r="E30" s="53" t="s">
        <v>131</v>
      </c>
      <c r="F30" s="22" t="s">
        <v>76</v>
      </c>
      <c r="G30" s="22" t="s">
        <v>90</v>
      </c>
      <c r="H30" s="22">
        <v>3</v>
      </c>
      <c r="I30" s="22"/>
      <c r="J30" s="54" t="s">
        <v>130</v>
      </c>
      <c r="K30" s="57"/>
      <c r="L30" s="57"/>
      <c r="M30" s="57"/>
      <c r="N30" s="57"/>
      <c r="O30" s="54">
        <v>280.70639</v>
      </c>
      <c r="P30" s="22"/>
      <c r="Q30" s="22"/>
      <c r="R30" s="56">
        <v>1000</v>
      </c>
      <c r="S30" s="57"/>
      <c r="T30" s="57"/>
      <c r="U30" s="57"/>
      <c r="V30" s="57" t="s">
        <v>128</v>
      </c>
      <c r="W30" s="59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  <c r="IW30" s="83"/>
      <c r="IX30" s="83"/>
      <c r="IY30" s="83"/>
      <c r="IZ30" s="83"/>
      <c r="JA30" s="83"/>
      <c r="JB30" s="83"/>
      <c r="JC30" s="83"/>
      <c r="JD30" s="83"/>
      <c r="JE30" s="83"/>
      <c r="JF30" s="83"/>
      <c r="JG30" s="83"/>
      <c r="JH30" s="83"/>
      <c r="JI30" s="83"/>
      <c r="JJ30" s="83"/>
      <c r="JK30" s="83"/>
      <c r="JL30" s="83"/>
      <c r="JM30" s="83"/>
      <c r="JN30" s="83"/>
      <c r="JO30" s="83"/>
      <c r="JP30" s="83"/>
      <c r="JQ30" s="83"/>
      <c r="JR30" s="83"/>
      <c r="JS30" s="83"/>
      <c r="JT30" s="83"/>
      <c r="JU30" s="83"/>
      <c r="JV30" s="83"/>
      <c r="JW30" s="83"/>
      <c r="JX30" s="83"/>
      <c r="JY30" s="83"/>
      <c r="JZ30" s="83"/>
      <c r="KA30" s="83"/>
      <c r="KB30" s="83"/>
      <c r="KC30" s="83"/>
      <c r="KD30" s="83"/>
      <c r="KE30" s="83"/>
      <c r="KF30" s="83"/>
      <c r="KG30" s="83"/>
      <c r="KH30" s="83"/>
      <c r="KI30" s="83"/>
      <c r="KJ30" s="83"/>
      <c r="KK30" s="83"/>
      <c r="KL30" s="83"/>
      <c r="KM30" s="83"/>
      <c r="KN30" s="83"/>
      <c r="KO30" s="83"/>
      <c r="KP30" s="83"/>
      <c r="KQ30" s="83"/>
      <c r="KR30" s="83"/>
      <c r="KS30" s="83"/>
      <c r="KT30" s="83"/>
      <c r="KU30" s="83"/>
      <c r="KV30" s="83"/>
      <c r="KW30" s="83"/>
      <c r="KX30" s="83"/>
      <c r="KY30" s="83"/>
      <c r="KZ30" s="83"/>
      <c r="LA30" s="83"/>
      <c r="LB30" s="83"/>
      <c r="LC30" s="83"/>
      <c r="LD30" s="83"/>
      <c r="LE30" s="83"/>
      <c r="LF30" s="83"/>
      <c r="LG30" s="83"/>
      <c r="LH30" s="83"/>
      <c r="LI30" s="83"/>
      <c r="LJ30" s="83"/>
      <c r="LK30" s="83"/>
      <c r="LL30" s="83"/>
      <c r="LM30" s="83"/>
      <c r="LN30" s="83"/>
      <c r="LO30" s="83"/>
      <c r="LP30" s="83"/>
      <c r="LQ30" s="83"/>
      <c r="LR30" s="83"/>
      <c r="LS30" s="83"/>
      <c r="LT30" s="83"/>
      <c r="LU30" s="83"/>
      <c r="LV30" s="83"/>
      <c r="LW30" s="83"/>
      <c r="LX30" s="83"/>
      <c r="LY30" s="83"/>
      <c r="LZ30" s="83"/>
      <c r="MA30" s="83"/>
      <c r="MB30" s="83"/>
      <c r="MC30" s="83"/>
      <c r="MD30" s="83"/>
      <c r="ME30" s="83"/>
      <c r="MF30" s="83"/>
      <c r="MG30" s="83"/>
      <c r="MH30" s="83"/>
      <c r="MI30" s="83"/>
      <c r="MJ30" s="83"/>
      <c r="MK30" s="83"/>
      <c r="ML30" s="83"/>
      <c r="MM30" s="83"/>
      <c r="MN30" s="83"/>
      <c r="MO30" s="83"/>
      <c r="MP30" s="83"/>
      <c r="MQ30" s="83"/>
      <c r="MR30" s="83"/>
      <c r="MS30" s="83"/>
      <c r="MT30" s="83"/>
      <c r="MU30" s="83"/>
      <c r="MV30" s="83"/>
      <c r="MW30" s="83"/>
      <c r="MX30" s="83"/>
      <c r="MY30" s="83"/>
      <c r="MZ30" s="83"/>
      <c r="NA30" s="83"/>
      <c r="NB30" s="83"/>
      <c r="NC30" s="83"/>
      <c r="ND30" s="83"/>
      <c r="NE30" s="83"/>
      <c r="NF30" s="83"/>
      <c r="NG30" s="83"/>
      <c r="NH30" s="83"/>
      <c r="NI30" s="83"/>
      <c r="NJ30" s="83"/>
      <c r="NK30" s="83"/>
      <c r="NL30" s="83"/>
      <c r="NM30" s="83"/>
      <c r="NN30" s="83"/>
      <c r="NO30" s="83"/>
      <c r="NP30" s="83"/>
      <c r="NQ30" s="83"/>
      <c r="NR30" s="83"/>
      <c r="NS30" s="83"/>
      <c r="NT30" s="83"/>
      <c r="NU30" s="83"/>
      <c r="NV30" s="83"/>
      <c r="NW30" s="83"/>
      <c r="NX30" s="83"/>
      <c r="NY30" s="83"/>
      <c r="NZ30" s="83"/>
      <c r="OA30" s="83"/>
      <c r="OB30" s="83"/>
      <c r="OC30" s="83"/>
      <c r="OD30" s="83"/>
      <c r="OE30" s="83"/>
      <c r="OF30" s="83"/>
      <c r="OG30" s="83"/>
      <c r="OH30" s="83"/>
      <c r="OI30" s="83"/>
      <c r="OJ30" s="83"/>
      <c r="OK30" s="83"/>
      <c r="OL30" s="83"/>
      <c r="OM30" s="83"/>
      <c r="ON30" s="83"/>
      <c r="OO30" s="83"/>
      <c r="OP30" s="83"/>
      <c r="OQ30" s="83"/>
      <c r="OR30" s="83"/>
      <c r="OS30" s="83"/>
      <c r="OT30" s="83"/>
      <c r="OU30" s="83"/>
      <c r="OV30" s="83"/>
      <c r="OW30" s="83"/>
      <c r="OX30" s="83"/>
      <c r="OY30" s="83"/>
      <c r="OZ30" s="83"/>
      <c r="PA30" s="83"/>
      <c r="PB30" s="83"/>
      <c r="PC30" s="83"/>
      <c r="PD30" s="83"/>
      <c r="PE30" s="83"/>
      <c r="PF30" s="83"/>
      <c r="PG30" s="83"/>
      <c r="PH30" s="83"/>
      <c r="PI30" s="83"/>
      <c r="PJ30" s="83"/>
      <c r="PK30" s="83"/>
      <c r="PL30" s="83"/>
      <c r="PM30" s="83"/>
      <c r="PN30" s="83"/>
      <c r="PO30" s="83"/>
      <c r="PP30" s="83"/>
      <c r="PQ30" s="83"/>
      <c r="PR30" s="83"/>
      <c r="PS30" s="83"/>
      <c r="PT30" s="83"/>
      <c r="PU30" s="83"/>
      <c r="PV30" s="83"/>
      <c r="PW30" s="83"/>
      <c r="PX30" s="83"/>
      <c r="PY30" s="83"/>
      <c r="PZ30" s="83"/>
      <c r="QA30" s="83"/>
      <c r="QB30" s="83"/>
      <c r="QC30" s="83"/>
      <c r="QD30" s="83"/>
      <c r="QE30" s="83"/>
      <c r="QF30" s="83"/>
      <c r="QG30" s="83"/>
      <c r="QH30" s="83"/>
      <c r="QI30" s="83"/>
      <c r="QJ30" s="83"/>
      <c r="QK30" s="83"/>
      <c r="QL30" s="83"/>
      <c r="QM30" s="83"/>
      <c r="QN30" s="83"/>
      <c r="QO30" s="83"/>
      <c r="QP30" s="83"/>
      <c r="QQ30" s="83"/>
      <c r="QR30" s="83"/>
      <c r="QS30" s="83"/>
      <c r="QT30" s="83"/>
      <c r="QU30" s="83"/>
      <c r="QV30" s="83"/>
      <c r="QW30" s="83"/>
      <c r="QX30" s="83"/>
      <c r="QY30" s="83"/>
      <c r="QZ30" s="83"/>
      <c r="RA30" s="83"/>
      <c r="RB30" s="83"/>
      <c r="RC30" s="83"/>
      <c r="RD30" s="83"/>
      <c r="RE30" s="83"/>
      <c r="RF30" s="83"/>
      <c r="RG30" s="83"/>
      <c r="RH30" s="83"/>
      <c r="RI30" s="83"/>
      <c r="RJ30" s="83"/>
      <c r="RK30" s="83"/>
      <c r="RL30" s="83"/>
      <c r="RM30" s="83"/>
      <c r="RN30" s="83"/>
      <c r="RO30" s="83"/>
      <c r="RP30" s="83"/>
      <c r="RQ30" s="83"/>
      <c r="RR30" s="83"/>
      <c r="RS30" s="83"/>
      <c r="RT30" s="83"/>
      <c r="RU30" s="83"/>
      <c r="RV30" s="83"/>
      <c r="RW30" s="83"/>
      <c r="RX30" s="83"/>
      <c r="RY30" s="83"/>
      <c r="RZ30" s="83"/>
      <c r="SA30" s="83"/>
      <c r="SB30" s="83"/>
      <c r="SC30" s="83"/>
      <c r="SD30" s="83"/>
      <c r="SE30" s="83"/>
      <c r="SF30" s="83"/>
      <c r="SG30" s="83"/>
      <c r="SH30" s="83"/>
      <c r="SI30" s="83"/>
      <c r="SJ30" s="83"/>
      <c r="SK30" s="83"/>
      <c r="SL30" s="83"/>
      <c r="SM30" s="83"/>
      <c r="SN30" s="83"/>
      <c r="SO30" s="83"/>
      <c r="SP30" s="83"/>
      <c r="SQ30" s="83"/>
      <c r="SR30" s="83"/>
      <c r="SS30" s="83"/>
      <c r="ST30" s="83"/>
      <c r="SU30" s="83"/>
      <c r="SV30" s="83"/>
      <c r="SW30" s="83"/>
      <c r="SX30" s="83"/>
      <c r="SY30" s="83"/>
      <c r="SZ30" s="83"/>
      <c r="TA30" s="83"/>
      <c r="TB30" s="83"/>
      <c r="TC30" s="83"/>
      <c r="TD30" s="83"/>
      <c r="TE30" s="83"/>
      <c r="TF30" s="83"/>
      <c r="TG30" s="83"/>
      <c r="TH30" s="83"/>
      <c r="TI30" s="83"/>
      <c r="TJ30" s="83"/>
      <c r="TK30" s="83"/>
      <c r="TL30" s="83"/>
      <c r="TM30" s="83"/>
      <c r="TN30" s="83"/>
      <c r="TO30" s="83"/>
      <c r="TP30" s="83"/>
      <c r="TQ30" s="83"/>
      <c r="TR30" s="83"/>
      <c r="TS30" s="83"/>
      <c r="TT30" s="83"/>
      <c r="TU30" s="83"/>
      <c r="TV30" s="83"/>
      <c r="TW30" s="83"/>
      <c r="TX30" s="83"/>
      <c r="TY30" s="83"/>
      <c r="TZ30" s="83"/>
      <c r="UA30" s="83"/>
      <c r="UB30" s="83"/>
      <c r="UC30" s="83"/>
      <c r="UD30" s="83"/>
      <c r="UE30" s="83"/>
      <c r="UF30" s="83"/>
      <c r="UG30" s="83"/>
      <c r="UH30" s="83"/>
      <c r="UI30" s="83"/>
      <c r="UJ30" s="83"/>
      <c r="UK30" s="83"/>
      <c r="UL30" s="83"/>
      <c r="UM30" s="83"/>
      <c r="UN30" s="83"/>
      <c r="UO30" s="83"/>
      <c r="UP30" s="83"/>
      <c r="UQ30" s="83"/>
      <c r="UR30" s="83"/>
      <c r="US30" s="83"/>
      <c r="UT30" s="83"/>
      <c r="UU30" s="83"/>
      <c r="UV30" s="83"/>
      <c r="UW30" s="83"/>
      <c r="UX30" s="83"/>
      <c r="UY30" s="83"/>
      <c r="UZ30" s="83"/>
      <c r="VA30" s="83"/>
      <c r="VB30" s="83"/>
      <c r="VC30" s="83"/>
      <c r="VD30" s="83"/>
      <c r="VE30" s="83"/>
      <c r="VF30" s="83"/>
      <c r="VG30" s="83"/>
      <c r="VH30" s="83"/>
      <c r="VI30" s="83"/>
      <c r="VJ30" s="83"/>
      <c r="VK30" s="83"/>
      <c r="VL30" s="83"/>
      <c r="VM30" s="83"/>
      <c r="VN30" s="83"/>
      <c r="VO30" s="83"/>
      <c r="VP30" s="83"/>
      <c r="VQ30" s="83"/>
      <c r="VR30" s="83"/>
      <c r="VS30" s="83"/>
      <c r="VT30" s="83"/>
      <c r="VU30" s="83"/>
      <c r="VV30" s="83"/>
      <c r="VW30" s="83"/>
      <c r="VX30" s="83"/>
      <c r="VY30" s="83"/>
      <c r="VZ30" s="83"/>
      <c r="WA30" s="83"/>
      <c r="WB30" s="83"/>
      <c r="WC30" s="83"/>
      <c r="WD30" s="83"/>
      <c r="WE30" s="83"/>
      <c r="WF30" s="83"/>
      <c r="WG30" s="83"/>
      <c r="WH30" s="83"/>
      <c r="WI30" s="83"/>
      <c r="WJ30" s="83"/>
      <c r="WK30" s="83"/>
      <c r="WL30" s="83"/>
      <c r="WM30" s="83"/>
      <c r="WN30" s="83"/>
      <c r="WO30" s="83"/>
      <c r="WP30" s="83"/>
      <c r="WQ30" s="83"/>
      <c r="WR30" s="83"/>
      <c r="WS30" s="83"/>
      <c r="WT30" s="83"/>
      <c r="WU30" s="83"/>
      <c r="WV30" s="83"/>
      <c r="WW30" s="83"/>
      <c r="WX30" s="83"/>
      <c r="WY30" s="83"/>
      <c r="WZ30" s="83"/>
      <c r="XA30" s="83"/>
      <c r="XB30" s="83"/>
      <c r="XC30" s="83"/>
      <c r="XD30" s="83"/>
      <c r="XE30" s="83"/>
      <c r="XF30" s="83"/>
      <c r="XG30" s="83"/>
      <c r="XH30" s="83"/>
      <c r="XI30" s="83"/>
      <c r="XJ30" s="83"/>
      <c r="XK30" s="83"/>
      <c r="XL30" s="83"/>
      <c r="XM30" s="83"/>
      <c r="XN30" s="83"/>
      <c r="XO30" s="83"/>
      <c r="XP30" s="83"/>
      <c r="XQ30" s="83"/>
      <c r="XR30" s="83"/>
      <c r="XS30" s="83"/>
      <c r="XT30" s="83"/>
      <c r="XU30" s="83"/>
      <c r="XV30" s="83"/>
      <c r="XW30" s="83"/>
      <c r="XX30" s="83"/>
      <c r="XY30" s="83"/>
      <c r="XZ30" s="83"/>
      <c r="YA30" s="83"/>
      <c r="YB30" s="83"/>
      <c r="YC30" s="83"/>
      <c r="YD30" s="83"/>
      <c r="YE30" s="83"/>
      <c r="YF30" s="83"/>
      <c r="YG30" s="83"/>
      <c r="YH30" s="83"/>
      <c r="YI30" s="83"/>
      <c r="YJ30" s="83"/>
      <c r="YK30" s="83"/>
      <c r="YL30" s="83"/>
      <c r="YM30" s="83"/>
      <c r="YN30" s="83"/>
      <c r="YO30" s="83"/>
      <c r="YP30" s="83"/>
      <c r="YQ30" s="83"/>
      <c r="YR30" s="83"/>
      <c r="YS30" s="83"/>
      <c r="YT30" s="83"/>
      <c r="YU30" s="83"/>
      <c r="YV30" s="83"/>
      <c r="YW30" s="83"/>
      <c r="YX30" s="83"/>
      <c r="YY30" s="83"/>
      <c r="YZ30" s="83"/>
      <c r="ZA30" s="83"/>
      <c r="ZB30" s="83"/>
      <c r="ZC30" s="83"/>
      <c r="ZD30" s="83"/>
      <c r="ZE30" s="83"/>
      <c r="ZF30" s="83"/>
      <c r="ZG30" s="83"/>
      <c r="ZH30" s="83"/>
      <c r="ZI30" s="83"/>
      <c r="ZJ30" s="83"/>
      <c r="ZK30" s="83"/>
      <c r="ZL30" s="83"/>
      <c r="ZM30" s="83"/>
      <c r="ZN30" s="83"/>
      <c r="ZO30" s="83"/>
      <c r="ZP30" s="83"/>
      <c r="ZQ30" s="83"/>
      <c r="ZR30" s="83"/>
      <c r="ZS30" s="83"/>
      <c r="ZT30" s="83"/>
      <c r="ZU30" s="83"/>
      <c r="ZV30" s="83"/>
      <c r="ZW30" s="83"/>
      <c r="ZX30" s="83"/>
      <c r="ZY30" s="83"/>
      <c r="ZZ30" s="83"/>
      <c r="AAA30" s="83"/>
      <c r="AAB30" s="83"/>
      <c r="AAC30" s="83"/>
      <c r="AAD30" s="83"/>
      <c r="AAE30" s="83"/>
      <c r="AAF30" s="83"/>
      <c r="AAG30" s="83"/>
      <c r="AAH30" s="83"/>
      <c r="AAI30" s="83"/>
      <c r="AAJ30" s="83"/>
      <c r="AAK30" s="83"/>
      <c r="AAL30" s="83"/>
      <c r="AAM30" s="83"/>
      <c r="AAN30" s="83"/>
      <c r="AAO30" s="83"/>
      <c r="AAP30" s="83"/>
      <c r="AAQ30" s="83"/>
      <c r="AAR30" s="83"/>
      <c r="AAS30" s="83"/>
      <c r="AAT30" s="83"/>
      <c r="AAU30" s="83"/>
      <c r="AAV30" s="83"/>
      <c r="AAW30" s="83"/>
      <c r="AAX30" s="83"/>
      <c r="AAY30" s="83"/>
      <c r="AAZ30" s="83"/>
      <c r="ABA30" s="83"/>
      <c r="ABB30" s="83"/>
      <c r="ABC30" s="83"/>
      <c r="ABD30" s="83"/>
      <c r="ABE30" s="83"/>
      <c r="ABF30" s="83"/>
      <c r="ABG30" s="83"/>
      <c r="ABH30" s="83"/>
      <c r="ABI30" s="83"/>
      <c r="ABJ30" s="83"/>
      <c r="ABK30" s="83"/>
      <c r="ABL30" s="83"/>
      <c r="ABM30" s="83"/>
      <c r="ABN30" s="83"/>
      <c r="ABO30" s="83"/>
      <c r="ABP30" s="83"/>
      <c r="ABQ30" s="83"/>
      <c r="ABR30" s="83"/>
      <c r="ABS30" s="83"/>
      <c r="ABT30" s="83"/>
      <c r="ABU30" s="83"/>
      <c r="ABV30" s="83"/>
      <c r="ABW30" s="83"/>
      <c r="ABX30" s="83"/>
      <c r="ABY30" s="83"/>
      <c r="ABZ30" s="83"/>
      <c r="ACA30" s="83"/>
      <c r="ACB30" s="83"/>
      <c r="ACC30" s="83"/>
      <c r="ACD30" s="83"/>
      <c r="ACE30" s="83"/>
      <c r="ACF30" s="83"/>
      <c r="ACG30" s="83"/>
      <c r="ACH30" s="83"/>
      <c r="ACI30" s="83"/>
      <c r="ACJ30" s="83"/>
      <c r="ACK30" s="83"/>
      <c r="ACL30" s="83"/>
      <c r="ACM30" s="83"/>
    </row>
    <row r="31" spans="1:767" s="51" customFormat="1">
      <c r="A31" s="97">
        <v>37</v>
      </c>
      <c r="B31" s="98">
        <v>283</v>
      </c>
      <c r="C31" s="99"/>
      <c r="D31" s="99" t="s">
        <v>162</v>
      </c>
      <c r="E31" s="104">
        <v>43619</v>
      </c>
      <c r="F31" s="97" t="s">
        <v>76</v>
      </c>
      <c r="G31" s="99" t="s">
        <v>169</v>
      </c>
      <c r="H31" s="97">
        <v>1</v>
      </c>
      <c r="I31" s="99"/>
      <c r="J31" s="112" t="s">
        <v>180</v>
      </c>
      <c r="K31" s="112"/>
      <c r="L31" s="112"/>
      <c r="M31" s="112"/>
      <c r="N31" s="112"/>
      <c r="O31" s="97">
        <v>52.371014000000002</v>
      </c>
      <c r="P31" s="99"/>
      <c r="Q31" s="99"/>
      <c r="R31" s="102">
        <v>1000</v>
      </c>
      <c r="S31" s="101"/>
      <c r="T31" s="101"/>
      <c r="U31" s="101"/>
      <c r="V31" s="101" t="s">
        <v>128</v>
      </c>
      <c r="W31" s="103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</row>
    <row r="32" spans="1:767" s="51" customFormat="1" ht="17">
      <c r="A32" s="97">
        <v>36</v>
      </c>
      <c r="B32" s="98">
        <v>271</v>
      </c>
      <c r="C32" s="99"/>
      <c r="D32" s="99" t="s">
        <v>163</v>
      </c>
      <c r="E32" s="104">
        <v>43619</v>
      </c>
      <c r="F32" s="97" t="s">
        <v>76</v>
      </c>
      <c r="G32" s="99" t="s">
        <v>169</v>
      </c>
      <c r="H32" s="97">
        <v>2</v>
      </c>
      <c r="I32" s="99"/>
      <c r="J32" s="118" t="s">
        <v>181</v>
      </c>
      <c r="K32" s="112"/>
      <c r="L32" s="112"/>
      <c r="M32" s="112"/>
      <c r="N32" s="112"/>
      <c r="O32" s="118">
        <v>100.60365299999999</v>
      </c>
      <c r="P32" s="99"/>
      <c r="Q32" s="99"/>
      <c r="R32" s="102">
        <v>1000</v>
      </c>
      <c r="S32" s="101"/>
      <c r="T32" s="101"/>
      <c r="U32" s="101"/>
      <c r="V32" s="101" t="s">
        <v>128</v>
      </c>
      <c r="W32" s="103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</row>
    <row r="33" spans="1:767" s="64" customFormat="1" ht="17">
      <c r="A33" s="97">
        <v>35</v>
      </c>
      <c r="B33" s="98">
        <v>148</v>
      </c>
      <c r="C33" s="99"/>
      <c r="D33" s="99" t="s">
        <v>164</v>
      </c>
      <c r="E33" s="104">
        <v>43619</v>
      </c>
      <c r="F33" s="97" t="s">
        <v>76</v>
      </c>
      <c r="G33" s="99" t="s">
        <v>161</v>
      </c>
      <c r="H33" s="97">
        <v>3</v>
      </c>
      <c r="I33" s="99"/>
      <c r="J33" s="118" t="s">
        <v>182</v>
      </c>
      <c r="K33" s="112"/>
      <c r="L33" s="112"/>
      <c r="M33" s="112"/>
      <c r="N33" s="112"/>
      <c r="O33" s="97">
        <v>110.523499</v>
      </c>
      <c r="P33" s="99"/>
      <c r="Q33" s="99"/>
      <c r="R33" s="102">
        <v>1000</v>
      </c>
      <c r="S33" s="101"/>
      <c r="T33" s="101"/>
      <c r="U33" s="101"/>
      <c r="V33" s="101" t="s">
        <v>128</v>
      </c>
      <c r="W33" s="103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</row>
    <row r="34" spans="1:767" s="64" customFormat="1">
      <c r="A34" s="97">
        <v>34</v>
      </c>
      <c r="B34" s="98">
        <v>263</v>
      </c>
      <c r="C34" s="99"/>
      <c r="D34" s="99" t="s">
        <v>165</v>
      </c>
      <c r="E34" s="104">
        <v>43619</v>
      </c>
      <c r="F34" s="97" t="s">
        <v>76</v>
      </c>
      <c r="G34" s="99" t="s">
        <v>169</v>
      </c>
      <c r="H34" s="97">
        <v>4</v>
      </c>
      <c r="I34" s="99"/>
      <c r="J34" s="112" t="s">
        <v>183</v>
      </c>
      <c r="K34" s="112"/>
      <c r="L34" s="112"/>
      <c r="M34" s="112"/>
      <c r="N34" s="112"/>
      <c r="O34" s="97">
        <v>150.55372600000001</v>
      </c>
      <c r="P34" s="99"/>
      <c r="Q34" s="99"/>
      <c r="R34" s="102">
        <v>1000</v>
      </c>
      <c r="S34" s="101"/>
      <c r="T34" s="101"/>
      <c r="U34" s="101"/>
      <c r="V34" s="101" t="s">
        <v>128</v>
      </c>
      <c r="W34" s="103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</row>
    <row r="35" spans="1:767" s="42" customFormat="1" ht="18">
      <c r="A35" s="105">
        <v>33</v>
      </c>
      <c r="B35" s="98">
        <v>116</v>
      </c>
      <c r="C35" s="105"/>
      <c r="D35" s="105" t="s">
        <v>166</v>
      </c>
      <c r="E35" s="124">
        <v>43619</v>
      </c>
      <c r="F35" s="105" t="s">
        <v>76</v>
      </c>
      <c r="G35" s="105" t="s">
        <v>161</v>
      </c>
      <c r="H35" s="105">
        <v>5</v>
      </c>
      <c r="I35" s="105"/>
      <c r="J35" s="106" t="s">
        <v>184</v>
      </c>
      <c r="K35" s="106"/>
      <c r="L35" s="106"/>
      <c r="M35" s="106"/>
      <c r="N35" s="106"/>
      <c r="O35" s="125">
        <v>165.43781999999999</v>
      </c>
      <c r="P35" s="105"/>
      <c r="Q35" s="105"/>
      <c r="R35" s="107" t="s">
        <v>185</v>
      </c>
      <c r="S35" s="106"/>
      <c r="T35" s="106"/>
      <c r="U35" s="106"/>
      <c r="V35" s="106" t="s">
        <v>128</v>
      </c>
      <c r="W35" s="108" t="s">
        <v>186</v>
      </c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83"/>
      <c r="JP35" s="83"/>
      <c r="JQ35" s="83"/>
      <c r="JR35" s="83"/>
      <c r="JS35" s="83"/>
      <c r="JT35" s="83"/>
      <c r="JU35" s="83"/>
      <c r="JV35" s="83"/>
      <c r="JW35" s="83"/>
      <c r="JX35" s="83"/>
      <c r="JY35" s="83"/>
      <c r="JZ35" s="83"/>
      <c r="KA35" s="83"/>
      <c r="KB35" s="83"/>
      <c r="KC35" s="83"/>
      <c r="KD35" s="83"/>
      <c r="KE35" s="83"/>
      <c r="KF35" s="83"/>
      <c r="KG35" s="83"/>
      <c r="KH35" s="83"/>
      <c r="KI35" s="83"/>
      <c r="KJ35" s="83"/>
      <c r="KK35" s="83"/>
      <c r="KL35" s="83"/>
      <c r="KM35" s="83"/>
      <c r="KN35" s="83"/>
      <c r="KO35" s="83"/>
      <c r="KP35" s="83"/>
      <c r="KQ35" s="83"/>
      <c r="KR35" s="83"/>
      <c r="KS35" s="83"/>
      <c r="KT35" s="83"/>
      <c r="KU35" s="83"/>
      <c r="KV35" s="83"/>
      <c r="KW35" s="83"/>
      <c r="KX35" s="83"/>
      <c r="KY35" s="83"/>
      <c r="KZ35" s="83"/>
      <c r="LA35" s="83"/>
      <c r="LB35" s="83"/>
      <c r="LC35" s="83"/>
      <c r="LD35" s="83"/>
      <c r="LE35" s="83"/>
      <c r="LF35" s="83"/>
      <c r="LG35" s="83"/>
      <c r="LH35" s="83"/>
      <c r="LI35" s="83"/>
      <c r="LJ35" s="83"/>
      <c r="LK35" s="83"/>
      <c r="LL35" s="83"/>
      <c r="LM35" s="83"/>
      <c r="LN35" s="83"/>
      <c r="LO35" s="83"/>
      <c r="LP35" s="83"/>
      <c r="LQ35" s="83"/>
      <c r="LR35" s="83"/>
      <c r="LS35" s="83"/>
      <c r="LT35" s="83"/>
      <c r="LU35" s="83"/>
      <c r="LV35" s="83"/>
      <c r="LW35" s="83"/>
      <c r="LX35" s="83"/>
      <c r="LY35" s="83"/>
      <c r="LZ35" s="83"/>
      <c r="MA35" s="83"/>
      <c r="MB35" s="83"/>
      <c r="MC35" s="83"/>
      <c r="MD35" s="83"/>
      <c r="ME35" s="83"/>
      <c r="MF35" s="83"/>
      <c r="MG35" s="83"/>
      <c r="MH35" s="83"/>
      <c r="MI35" s="83"/>
      <c r="MJ35" s="83"/>
      <c r="MK35" s="83"/>
      <c r="ML35" s="83"/>
      <c r="MM35" s="83"/>
      <c r="MN35" s="83"/>
      <c r="MO35" s="83"/>
      <c r="MP35" s="83"/>
      <c r="MQ35" s="83"/>
      <c r="MR35" s="83"/>
      <c r="MS35" s="83"/>
      <c r="MT35" s="83"/>
      <c r="MU35" s="83"/>
      <c r="MV35" s="83"/>
      <c r="MW35" s="83"/>
      <c r="MX35" s="83"/>
      <c r="MY35" s="83"/>
      <c r="MZ35" s="83"/>
      <c r="NA35" s="83"/>
      <c r="NB35" s="83"/>
      <c r="NC35" s="83"/>
      <c r="ND35" s="83"/>
      <c r="NE35" s="83"/>
      <c r="NF35" s="83"/>
      <c r="NG35" s="83"/>
      <c r="NH35" s="83"/>
      <c r="NI35" s="83"/>
      <c r="NJ35" s="83"/>
      <c r="NK35" s="83"/>
      <c r="NL35" s="83"/>
      <c r="NM35" s="83"/>
      <c r="NN35" s="83"/>
      <c r="NO35" s="83"/>
      <c r="NP35" s="83"/>
      <c r="NQ35" s="83"/>
      <c r="NR35" s="83"/>
      <c r="NS35" s="83"/>
      <c r="NT35" s="83"/>
      <c r="NU35" s="83"/>
      <c r="NV35" s="83"/>
      <c r="NW35" s="83"/>
      <c r="NX35" s="83"/>
      <c r="NY35" s="83"/>
      <c r="NZ35" s="83"/>
      <c r="OA35" s="83"/>
      <c r="OB35" s="83"/>
      <c r="OC35" s="83"/>
      <c r="OD35" s="83"/>
      <c r="OE35" s="83"/>
      <c r="OF35" s="83"/>
      <c r="OG35" s="83"/>
      <c r="OH35" s="83"/>
      <c r="OI35" s="83"/>
      <c r="OJ35" s="83"/>
      <c r="OK35" s="83"/>
      <c r="OL35" s="83"/>
      <c r="OM35" s="83"/>
      <c r="ON35" s="83"/>
      <c r="OO35" s="83"/>
      <c r="OP35" s="83"/>
      <c r="OQ35" s="83"/>
      <c r="OR35" s="83"/>
      <c r="OS35" s="83"/>
      <c r="OT35" s="83"/>
      <c r="OU35" s="83"/>
      <c r="OV35" s="83"/>
      <c r="OW35" s="83"/>
      <c r="OX35" s="83"/>
      <c r="OY35" s="83"/>
      <c r="OZ35" s="83"/>
      <c r="PA35" s="83"/>
      <c r="PB35" s="83"/>
      <c r="PC35" s="83"/>
      <c r="PD35" s="83"/>
      <c r="PE35" s="83"/>
      <c r="PF35" s="83"/>
      <c r="PG35" s="83"/>
      <c r="PH35" s="83"/>
      <c r="PI35" s="83"/>
      <c r="PJ35" s="83"/>
      <c r="PK35" s="83"/>
      <c r="PL35" s="83"/>
      <c r="PM35" s="83"/>
      <c r="PN35" s="83"/>
      <c r="PO35" s="83"/>
      <c r="PP35" s="83"/>
      <c r="PQ35" s="83"/>
      <c r="PR35" s="83"/>
      <c r="PS35" s="83"/>
      <c r="PT35" s="83"/>
      <c r="PU35" s="83"/>
      <c r="PV35" s="83"/>
      <c r="PW35" s="83"/>
      <c r="PX35" s="83"/>
      <c r="PY35" s="83"/>
      <c r="PZ35" s="83"/>
      <c r="QA35" s="83"/>
      <c r="QB35" s="83"/>
      <c r="QC35" s="83"/>
      <c r="QD35" s="83"/>
      <c r="QE35" s="83"/>
      <c r="QF35" s="83"/>
      <c r="QG35" s="83"/>
      <c r="QH35" s="83"/>
      <c r="QI35" s="83"/>
      <c r="QJ35" s="83"/>
      <c r="QK35" s="83"/>
      <c r="QL35" s="83"/>
      <c r="QM35" s="83"/>
      <c r="QN35" s="83"/>
      <c r="QO35" s="83"/>
      <c r="QP35" s="83"/>
      <c r="QQ35" s="83"/>
      <c r="QR35" s="83"/>
      <c r="QS35" s="83"/>
      <c r="QT35" s="83"/>
      <c r="QU35" s="83"/>
      <c r="QV35" s="83"/>
      <c r="QW35" s="83"/>
      <c r="QX35" s="83"/>
      <c r="QY35" s="83"/>
      <c r="QZ35" s="83"/>
      <c r="RA35" s="83"/>
      <c r="RB35" s="83"/>
      <c r="RC35" s="83"/>
      <c r="RD35" s="83"/>
      <c r="RE35" s="83"/>
      <c r="RF35" s="83"/>
      <c r="RG35" s="83"/>
      <c r="RH35" s="83"/>
      <c r="RI35" s="83"/>
      <c r="RJ35" s="83"/>
      <c r="RK35" s="83"/>
      <c r="RL35" s="83"/>
      <c r="RM35" s="83"/>
      <c r="RN35" s="83"/>
      <c r="RO35" s="83"/>
      <c r="RP35" s="83"/>
      <c r="RQ35" s="83"/>
      <c r="RR35" s="83"/>
      <c r="RS35" s="83"/>
      <c r="RT35" s="83"/>
      <c r="RU35" s="83"/>
      <c r="RV35" s="83"/>
      <c r="RW35" s="83"/>
      <c r="RX35" s="83"/>
      <c r="RY35" s="83"/>
      <c r="RZ35" s="83"/>
      <c r="SA35" s="83"/>
      <c r="SB35" s="83"/>
      <c r="SC35" s="83"/>
      <c r="SD35" s="83"/>
      <c r="SE35" s="83"/>
      <c r="SF35" s="83"/>
      <c r="SG35" s="83"/>
      <c r="SH35" s="83"/>
      <c r="SI35" s="83"/>
      <c r="SJ35" s="83"/>
      <c r="SK35" s="83"/>
      <c r="SL35" s="83"/>
      <c r="SM35" s="83"/>
      <c r="SN35" s="83"/>
      <c r="SO35" s="83"/>
      <c r="SP35" s="83"/>
      <c r="SQ35" s="83"/>
      <c r="SR35" s="83"/>
      <c r="SS35" s="83"/>
      <c r="ST35" s="83"/>
      <c r="SU35" s="83"/>
      <c r="SV35" s="83"/>
      <c r="SW35" s="83"/>
      <c r="SX35" s="83"/>
      <c r="SY35" s="83"/>
      <c r="SZ35" s="83"/>
      <c r="TA35" s="83"/>
      <c r="TB35" s="83"/>
      <c r="TC35" s="83"/>
      <c r="TD35" s="83"/>
      <c r="TE35" s="83"/>
      <c r="TF35" s="83"/>
      <c r="TG35" s="83"/>
      <c r="TH35" s="83"/>
      <c r="TI35" s="83"/>
      <c r="TJ35" s="83"/>
      <c r="TK35" s="83"/>
      <c r="TL35" s="83"/>
      <c r="TM35" s="83"/>
      <c r="TN35" s="83"/>
      <c r="TO35" s="83"/>
      <c r="TP35" s="83"/>
      <c r="TQ35" s="83"/>
      <c r="TR35" s="83"/>
      <c r="TS35" s="83"/>
      <c r="TT35" s="83"/>
      <c r="TU35" s="83"/>
      <c r="TV35" s="83"/>
      <c r="TW35" s="83"/>
      <c r="TX35" s="83"/>
      <c r="TY35" s="83"/>
      <c r="TZ35" s="83"/>
      <c r="UA35" s="83"/>
      <c r="UB35" s="83"/>
      <c r="UC35" s="83"/>
      <c r="UD35" s="83"/>
      <c r="UE35" s="83"/>
      <c r="UF35" s="83"/>
      <c r="UG35" s="83"/>
      <c r="UH35" s="83"/>
      <c r="UI35" s="83"/>
      <c r="UJ35" s="83"/>
      <c r="UK35" s="83"/>
      <c r="UL35" s="83"/>
      <c r="UM35" s="83"/>
      <c r="UN35" s="83"/>
      <c r="UO35" s="83"/>
      <c r="UP35" s="83"/>
      <c r="UQ35" s="83"/>
      <c r="UR35" s="83"/>
      <c r="US35" s="83"/>
      <c r="UT35" s="83"/>
      <c r="UU35" s="83"/>
      <c r="UV35" s="83"/>
      <c r="UW35" s="83"/>
      <c r="UX35" s="83"/>
      <c r="UY35" s="83"/>
      <c r="UZ35" s="83"/>
      <c r="VA35" s="83"/>
      <c r="VB35" s="83"/>
      <c r="VC35" s="83"/>
      <c r="VD35" s="83"/>
      <c r="VE35" s="83"/>
      <c r="VF35" s="83"/>
      <c r="VG35" s="83"/>
      <c r="VH35" s="83"/>
      <c r="VI35" s="83"/>
      <c r="VJ35" s="83"/>
      <c r="VK35" s="83"/>
      <c r="VL35" s="83"/>
      <c r="VM35" s="83"/>
      <c r="VN35" s="83"/>
      <c r="VO35" s="83"/>
      <c r="VP35" s="83"/>
      <c r="VQ35" s="83"/>
      <c r="VR35" s="83"/>
      <c r="VS35" s="83"/>
      <c r="VT35" s="83"/>
      <c r="VU35" s="83"/>
      <c r="VV35" s="83"/>
      <c r="VW35" s="83"/>
      <c r="VX35" s="83"/>
      <c r="VY35" s="83"/>
      <c r="VZ35" s="83"/>
      <c r="WA35" s="83"/>
      <c r="WB35" s="83"/>
      <c r="WC35" s="83"/>
      <c r="WD35" s="83"/>
      <c r="WE35" s="83"/>
      <c r="WF35" s="83"/>
      <c r="WG35" s="83"/>
      <c r="WH35" s="83"/>
      <c r="WI35" s="83"/>
      <c r="WJ35" s="83"/>
      <c r="WK35" s="83"/>
      <c r="WL35" s="83"/>
      <c r="WM35" s="83"/>
      <c r="WN35" s="83"/>
      <c r="WO35" s="83"/>
      <c r="WP35" s="83"/>
      <c r="WQ35" s="83"/>
      <c r="WR35" s="83"/>
      <c r="WS35" s="83"/>
      <c r="WT35" s="83"/>
      <c r="WU35" s="83"/>
      <c r="WV35" s="83"/>
      <c r="WW35" s="83"/>
      <c r="WX35" s="83"/>
      <c r="WY35" s="83"/>
      <c r="WZ35" s="83"/>
      <c r="XA35" s="83"/>
      <c r="XB35" s="83"/>
      <c r="XC35" s="83"/>
      <c r="XD35" s="83"/>
      <c r="XE35" s="83"/>
      <c r="XF35" s="83"/>
      <c r="XG35" s="83"/>
      <c r="XH35" s="83"/>
      <c r="XI35" s="83"/>
      <c r="XJ35" s="83"/>
      <c r="XK35" s="83"/>
      <c r="XL35" s="83"/>
      <c r="XM35" s="83"/>
      <c r="XN35" s="83"/>
      <c r="XO35" s="83"/>
      <c r="XP35" s="83"/>
      <c r="XQ35" s="83"/>
      <c r="XR35" s="83"/>
      <c r="XS35" s="83"/>
      <c r="XT35" s="83"/>
      <c r="XU35" s="83"/>
      <c r="XV35" s="83"/>
      <c r="XW35" s="83"/>
      <c r="XX35" s="83"/>
      <c r="XY35" s="83"/>
      <c r="XZ35" s="83"/>
      <c r="YA35" s="83"/>
      <c r="YB35" s="83"/>
      <c r="YC35" s="83"/>
      <c r="YD35" s="83"/>
      <c r="YE35" s="83"/>
      <c r="YF35" s="83"/>
      <c r="YG35" s="83"/>
      <c r="YH35" s="83"/>
      <c r="YI35" s="83"/>
      <c r="YJ35" s="83"/>
      <c r="YK35" s="83"/>
      <c r="YL35" s="83"/>
      <c r="YM35" s="83"/>
      <c r="YN35" s="83"/>
      <c r="YO35" s="83"/>
      <c r="YP35" s="83"/>
      <c r="YQ35" s="83"/>
      <c r="YR35" s="83"/>
      <c r="YS35" s="83"/>
      <c r="YT35" s="83"/>
      <c r="YU35" s="83"/>
      <c r="YV35" s="83"/>
      <c r="YW35" s="83"/>
      <c r="YX35" s="83"/>
      <c r="YY35" s="83"/>
      <c r="YZ35" s="83"/>
      <c r="ZA35" s="83"/>
      <c r="ZB35" s="83"/>
      <c r="ZC35" s="83"/>
      <c r="ZD35" s="83"/>
      <c r="ZE35" s="83"/>
      <c r="ZF35" s="83"/>
      <c r="ZG35" s="83"/>
      <c r="ZH35" s="83"/>
      <c r="ZI35" s="83"/>
      <c r="ZJ35" s="83"/>
      <c r="ZK35" s="83"/>
      <c r="ZL35" s="83"/>
      <c r="ZM35" s="83"/>
      <c r="ZN35" s="83"/>
      <c r="ZO35" s="83"/>
      <c r="ZP35" s="83"/>
      <c r="ZQ35" s="83"/>
      <c r="ZR35" s="83"/>
      <c r="ZS35" s="83"/>
      <c r="ZT35" s="83"/>
      <c r="ZU35" s="83"/>
      <c r="ZV35" s="83"/>
      <c r="ZW35" s="83"/>
      <c r="ZX35" s="83"/>
      <c r="ZY35" s="83"/>
      <c r="ZZ35" s="83"/>
      <c r="AAA35" s="83"/>
      <c r="AAB35" s="83"/>
      <c r="AAC35" s="83"/>
      <c r="AAD35" s="83"/>
      <c r="AAE35" s="83"/>
      <c r="AAF35" s="83"/>
      <c r="AAG35" s="83"/>
      <c r="AAH35" s="83"/>
      <c r="AAI35" s="83"/>
      <c r="AAJ35" s="83"/>
      <c r="AAK35" s="83"/>
      <c r="AAL35" s="83"/>
      <c r="AAM35" s="83"/>
      <c r="AAN35" s="83"/>
      <c r="AAO35" s="83"/>
      <c r="AAP35" s="83"/>
      <c r="AAQ35" s="83"/>
      <c r="AAR35" s="83"/>
      <c r="AAS35" s="83"/>
      <c r="AAT35" s="83"/>
      <c r="AAU35" s="83"/>
      <c r="AAV35" s="83"/>
      <c r="AAW35" s="83"/>
      <c r="AAX35" s="83"/>
      <c r="AAY35" s="83"/>
      <c r="AAZ35" s="83"/>
      <c r="ABA35" s="83"/>
      <c r="ABB35" s="83"/>
      <c r="ABC35" s="83"/>
      <c r="ABD35" s="83"/>
      <c r="ABE35" s="83"/>
      <c r="ABF35" s="83"/>
      <c r="ABG35" s="83"/>
      <c r="ABH35" s="83"/>
      <c r="ABI35" s="83"/>
      <c r="ABJ35" s="83"/>
      <c r="ABK35" s="83"/>
      <c r="ABL35" s="83"/>
      <c r="ABM35" s="83"/>
      <c r="ABN35" s="83"/>
      <c r="ABO35" s="83"/>
      <c r="ABP35" s="83"/>
      <c r="ABQ35" s="83"/>
      <c r="ABR35" s="83"/>
      <c r="ABS35" s="83"/>
      <c r="ABT35" s="83"/>
      <c r="ABU35" s="83"/>
      <c r="ABV35" s="83"/>
      <c r="ABW35" s="83"/>
      <c r="ABX35" s="83"/>
      <c r="ABY35" s="83"/>
      <c r="ABZ35" s="83"/>
      <c r="ACA35" s="83"/>
      <c r="ACB35" s="83"/>
      <c r="ACC35" s="83"/>
      <c r="ACD35" s="83"/>
      <c r="ACE35" s="83"/>
      <c r="ACF35" s="83"/>
      <c r="ACG35" s="83"/>
      <c r="ACH35" s="83"/>
      <c r="ACI35" s="83"/>
      <c r="ACJ35" s="83"/>
      <c r="ACK35" s="83"/>
      <c r="ACL35" s="83"/>
      <c r="ACM35" s="83"/>
    </row>
    <row r="36" spans="1:767" s="42" customFormat="1" ht="17">
      <c r="A36" s="72">
        <v>32</v>
      </c>
      <c r="B36" s="119">
        <v>52</v>
      </c>
      <c r="C36" s="120"/>
      <c r="D36" s="72" t="s">
        <v>189</v>
      </c>
      <c r="E36" s="135" t="s">
        <v>195</v>
      </c>
      <c r="F36" s="72" t="s">
        <v>76</v>
      </c>
      <c r="G36" s="72" t="s">
        <v>161</v>
      </c>
      <c r="H36" s="72">
        <v>1</v>
      </c>
      <c r="I36" s="72"/>
      <c r="J36" s="123" t="s">
        <v>200</v>
      </c>
      <c r="K36" s="131"/>
      <c r="L36" s="131"/>
      <c r="M36" s="131"/>
      <c r="N36" s="131"/>
      <c r="O36" s="72">
        <v>37.967368999999998</v>
      </c>
      <c r="P36" s="72"/>
      <c r="Q36" s="72"/>
      <c r="R36" s="132">
        <v>1000</v>
      </c>
      <c r="S36" s="131"/>
      <c r="T36" s="131"/>
      <c r="U36" s="131"/>
      <c r="V36" s="131" t="s">
        <v>198</v>
      </c>
      <c r="W36" s="121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  <c r="IW36" s="83"/>
      <c r="IX36" s="83"/>
      <c r="IY36" s="83"/>
      <c r="IZ36" s="83"/>
      <c r="JA36" s="83"/>
      <c r="JB36" s="83"/>
      <c r="JC36" s="83"/>
      <c r="JD36" s="83"/>
      <c r="JE36" s="83"/>
      <c r="JF36" s="83"/>
      <c r="JG36" s="83"/>
      <c r="JH36" s="83"/>
      <c r="JI36" s="83"/>
      <c r="JJ36" s="83"/>
      <c r="JK36" s="83"/>
      <c r="JL36" s="83"/>
      <c r="JM36" s="83"/>
      <c r="JN36" s="83"/>
      <c r="JO36" s="83"/>
      <c r="JP36" s="83"/>
      <c r="JQ36" s="83"/>
      <c r="JR36" s="83"/>
      <c r="JS36" s="83"/>
      <c r="JT36" s="83"/>
      <c r="JU36" s="83"/>
      <c r="JV36" s="83"/>
      <c r="JW36" s="83"/>
      <c r="JX36" s="83"/>
      <c r="JY36" s="83"/>
      <c r="JZ36" s="83"/>
      <c r="KA36" s="83"/>
      <c r="KB36" s="83"/>
      <c r="KC36" s="83"/>
      <c r="KD36" s="83"/>
      <c r="KE36" s="83"/>
      <c r="KF36" s="83"/>
      <c r="KG36" s="83"/>
      <c r="KH36" s="83"/>
      <c r="KI36" s="83"/>
      <c r="KJ36" s="83"/>
      <c r="KK36" s="83"/>
      <c r="KL36" s="83"/>
      <c r="KM36" s="83"/>
      <c r="KN36" s="83"/>
      <c r="KO36" s="83"/>
      <c r="KP36" s="83"/>
      <c r="KQ36" s="83"/>
      <c r="KR36" s="83"/>
      <c r="KS36" s="83"/>
      <c r="KT36" s="83"/>
      <c r="KU36" s="83"/>
      <c r="KV36" s="83"/>
      <c r="KW36" s="83"/>
      <c r="KX36" s="83"/>
      <c r="KY36" s="83"/>
      <c r="KZ36" s="83"/>
      <c r="LA36" s="83"/>
      <c r="LB36" s="83"/>
      <c r="LC36" s="83"/>
      <c r="LD36" s="83"/>
      <c r="LE36" s="83"/>
      <c r="LF36" s="83"/>
      <c r="LG36" s="83"/>
      <c r="LH36" s="83"/>
      <c r="LI36" s="83"/>
      <c r="LJ36" s="83"/>
      <c r="LK36" s="83"/>
      <c r="LL36" s="83"/>
      <c r="LM36" s="83"/>
      <c r="LN36" s="83"/>
      <c r="LO36" s="83"/>
      <c r="LP36" s="83"/>
      <c r="LQ36" s="83"/>
      <c r="LR36" s="83"/>
      <c r="LS36" s="83"/>
      <c r="LT36" s="83"/>
      <c r="LU36" s="83"/>
      <c r="LV36" s="83"/>
      <c r="LW36" s="83"/>
      <c r="LX36" s="83"/>
      <c r="LY36" s="83"/>
      <c r="LZ36" s="83"/>
      <c r="MA36" s="83"/>
      <c r="MB36" s="83"/>
      <c r="MC36" s="83"/>
      <c r="MD36" s="83"/>
      <c r="ME36" s="83"/>
      <c r="MF36" s="83"/>
      <c r="MG36" s="83"/>
      <c r="MH36" s="83"/>
      <c r="MI36" s="83"/>
      <c r="MJ36" s="83"/>
      <c r="MK36" s="83"/>
      <c r="ML36" s="83"/>
      <c r="MM36" s="83"/>
      <c r="MN36" s="83"/>
      <c r="MO36" s="83"/>
      <c r="MP36" s="83"/>
      <c r="MQ36" s="83"/>
      <c r="MR36" s="83"/>
      <c r="MS36" s="83"/>
      <c r="MT36" s="83"/>
      <c r="MU36" s="83"/>
      <c r="MV36" s="83"/>
      <c r="MW36" s="83"/>
      <c r="MX36" s="83"/>
      <c r="MY36" s="83"/>
      <c r="MZ36" s="83"/>
      <c r="NA36" s="83"/>
      <c r="NB36" s="83"/>
      <c r="NC36" s="83"/>
      <c r="ND36" s="83"/>
      <c r="NE36" s="83"/>
      <c r="NF36" s="83"/>
      <c r="NG36" s="83"/>
      <c r="NH36" s="83"/>
      <c r="NI36" s="83"/>
      <c r="NJ36" s="83"/>
      <c r="NK36" s="83"/>
      <c r="NL36" s="83"/>
      <c r="NM36" s="83"/>
      <c r="NN36" s="83"/>
      <c r="NO36" s="83"/>
      <c r="NP36" s="83"/>
      <c r="NQ36" s="83"/>
      <c r="NR36" s="83"/>
      <c r="NS36" s="83"/>
      <c r="NT36" s="83"/>
      <c r="NU36" s="83"/>
      <c r="NV36" s="83"/>
      <c r="NW36" s="83"/>
      <c r="NX36" s="83"/>
      <c r="NY36" s="83"/>
      <c r="NZ36" s="83"/>
      <c r="OA36" s="83"/>
      <c r="OB36" s="83"/>
      <c r="OC36" s="83"/>
      <c r="OD36" s="83"/>
      <c r="OE36" s="83"/>
      <c r="OF36" s="83"/>
      <c r="OG36" s="83"/>
      <c r="OH36" s="83"/>
      <c r="OI36" s="83"/>
      <c r="OJ36" s="83"/>
      <c r="OK36" s="83"/>
      <c r="OL36" s="83"/>
      <c r="OM36" s="83"/>
      <c r="ON36" s="83"/>
      <c r="OO36" s="83"/>
      <c r="OP36" s="83"/>
      <c r="OQ36" s="83"/>
      <c r="OR36" s="83"/>
      <c r="OS36" s="83"/>
      <c r="OT36" s="83"/>
      <c r="OU36" s="83"/>
      <c r="OV36" s="83"/>
      <c r="OW36" s="83"/>
      <c r="OX36" s="83"/>
      <c r="OY36" s="83"/>
      <c r="OZ36" s="83"/>
      <c r="PA36" s="83"/>
      <c r="PB36" s="83"/>
      <c r="PC36" s="83"/>
      <c r="PD36" s="83"/>
      <c r="PE36" s="83"/>
      <c r="PF36" s="83"/>
      <c r="PG36" s="83"/>
      <c r="PH36" s="83"/>
      <c r="PI36" s="83"/>
      <c r="PJ36" s="83"/>
      <c r="PK36" s="83"/>
      <c r="PL36" s="83"/>
      <c r="PM36" s="83"/>
      <c r="PN36" s="83"/>
      <c r="PO36" s="83"/>
      <c r="PP36" s="83"/>
      <c r="PQ36" s="83"/>
      <c r="PR36" s="83"/>
      <c r="PS36" s="83"/>
      <c r="PT36" s="83"/>
      <c r="PU36" s="83"/>
      <c r="PV36" s="83"/>
      <c r="PW36" s="83"/>
      <c r="PX36" s="83"/>
      <c r="PY36" s="83"/>
      <c r="PZ36" s="83"/>
      <c r="QA36" s="83"/>
      <c r="QB36" s="83"/>
      <c r="QC36" s="83"/>
      <c r="QD36" s="83"/>
      <c r="QE36" s="83"/>
      <c r="QF36" s="83"/>
      <c r="QG36" s="83"/>
      <c r="QH36" s="83"/>
      <c r="QI36" s="83"/>
      <c r="QJ36" s="83"/>
      <c r="QK36" s="83"/>
      <c r="QL36" s="83"/>
      <c r="QM36" s="83"/>
      <c r="QN36" s="83"/>
      <c r="QO36" s="83"/>
      <c r="QP36" s="83"/>
      <c r="QQ36" s="83"/>
      <c r="QR36" s="83"/>
      <c r="QS36" s="83"/>
      <c r="QT36" s="83"/>
      <c r="QU36" s="83"/>
      <c r="QV36" s="83"/>
      <c r="QW36" s="83"/>
      <c r="QX36" s="83"/>
      <c r="QY36" s="83"/>
      <c r="QZ36" s="83"/>
      <c r="RA36" s="83"/>
      <c r="RB36" s="83"/>
      <c r="RC36" s="83"/>
      <c r="RD36" s="83"/>
      <c r="RE36" s="83"/>
      <c r="RF36" s="83"/>
      <c r="RG36" s="83"/>
      <c r="RH36" s="83"/>
      <c r="RI36" s="83"/>
      <c r="RJ36" s="83"/>
      <c r="RK36" s="83"/>
      <c r="RL36" s="83"/>
      <c r="RM36" s="83"/>
      <c r="RN36" s="83"/>
      <c r="RO36" s="83"/>
      <c r="RP36" s="83"/>
      <c r="RQ36" s="83"/>
      <c r="RR36" s="83"/>
      <c r="RS36" s="83"/>
      <c r="RT36" s="83"/>
      <c r="RU36" s="83"/>
      <c r="RV36" s="83"/>
      <c r="RW36" s="83"/>
      <c r="RX36" s="83"/>
      <c r="RY36" s="83"/>
      <c r="RZ36" s="83"/>
      <c r="SA36" s="83"/>
      <c r="SB36" s="83"/>
      <c r="SC36" s="83"/>
      <c r="SD36" s="83"/>
      <c r="SE36" s="83"/>
      <c r="SF36" s="83"/>
      <c r="SG36" s="83"/>
      <c r="SH36" s="83"/>
      <c r="SI36" s="83"/>
      <c r="SJ36" s="83"/>
      <c r="SK36" s="83"/>
      <c r="SL36" s="83"/>
      <c r="SM36" s="83"/>
      <c r="SN36" s="83"/>
      <c r="SO36" s="83"/>
      <c r="SP36" s="83"/>
      <c r="SQ36" s="83"/>
      <c r="SR36" s="83"/>
      <c r="SS36" s="83"/>
      <c r="ST36" s="83"/>
      <c r="SU36" s="83"/>
      <c r="SV36" s="83"/>
      <c r="SW36" s="83"/>
      <c r="SX36" s="83"/>
      <c r="SY36" s="83"/>
      <c r="SZ36" s="83"/>
      <c r="TA36" s="83"/>
      <c r="TB36" s="83"/>
      <c r="TC36" s="83"/>
      <c r="TD36" s="83"/>
      <c r="TE36" s="83"/>
      <c r="TF36" s="83"/>
      <c r="TG36" s="83"/>
      <c r="TH36" s="83"/>
      <c r="TI36" s="83"/>
      <c r="TJ36" s="83"/>
      <c r="TK36" s="83"/>
      <c r="TL36" s="83"/>
      <c r="TM36" s="83"/>
      <c r="TN36" s="83"/>
      <c r="TO36" s="83"/>
      <c r="TP36" s="83"/>
      <c r="TQ36" s="83"/>
      <c r="TR36" s="83"/>
      <c r="TS36" s="83"/>
      <c r="TT36" s="83"/>
      <c r="TU36" s="83"/>
      <c r="TV36" s="83"/>
      <c r="TW36" s="83"/>
      <c r="TX36" s="83"/>
      <c r="TY36" s="83"/>
      <c r="TZ36" s="83"/>
      <c r="UA36" s="83"/>
      <c r="UB36" s="83"/>
      <c r="UC36" s="83"/>
      <c r="UD36" s="83"/>
      <c r="UE36" s="83"/>
      <c r="UF36" s="83"/>
      <c r="UG36" s="83"/>
      <c r="UH36" s="83"/>
      <c r="UI36" s="83"/>
      <c r="UJ36" s="83"/>
      <c r="UK36" s="83"/>
      <c r="UL36" s="83"/>
      <c r="UM36" s="83"/>
      <c r="UN36" s="83"/>
      <c r="UO36" s="83"/>
      <c r="UP36" s="83"/>
      <c r="UQ36" s="83"/>
      <c r="UR36" s="83"/>
      <c r="US36" s="83"/>
      <c r="UT36" s="83"/>
      <c r="UU36" s="83"/>
      <c r="UV36" s="83"/>
      <c r="UW36" s="83"/>
      <c r="UX36" s="83"/>
      <c r="UY36" s="83"/>
      <c r="UZ36" s="83"/>
      <c r="VA36" s="83"/>
      <c r="VB36" s="83"/>
      <c r="VC36" s="83"/>
      <c r="VD36" s="83"/>
      <c r="VE36" s="83"/>
      <c r="VF36" s="83"/>
      <c r="VG36" s="83"/>
      <c r="VH36" s="83"/>
      <c r="VI36" s="83"/>
      <c r="VJ36" s="83"/>
      <c r="VK36" s="83"/>
      <c r="VL36" s="83"/>
      <c r="VM36" s="83"/>
      <c r="VN36" s="83"/>
      <c r="VO36" s="83"/>
      <c r="VP36" s="83"/>
      <c r="VQ36" s="83"/>
      <c r="VR36" s="83"/>
      <c r="VS36" s="83"/>
      <c r="VT36" s="83"/>
      <c r="VU36" s="83"/>
      <c r="VV36" s="83"/>
      <c r="VW36" s="83"/>
      <c r="VX36" s="83"/>
      <c r="VY36" s="83"/>
      <c r="VZ36" s="83"/>
      <c r="WA36" s="83"/>
      <c r="WB36" s="83"/>
      <c r="WC36" s="83"/>
      <c r="WD36" s="83"/>
      <c r="WE36" s="83"/>
      <c r="WF36" s="83"/>
      <c r="WG36" s="83"/>
      <c r="WH36" s="83"/>
      <c r="WI36" s="83"/>
      <c r="WJ36" s="83"/>
      <c r="WK36" s="83"/>
      <c r="WL36" s="83"/>
      <c r="WM36" s="83"/>
      <c r="WN36" s="83"/>
      <c r="WO36" s="83"/>
      <c r="WP36" s="83"/>
      <c r="WQ36" s="83"/>
      <c r="WR36" s="83"/>
      <c r="WS36" s="83"/>
      <c r="WT36" s="83"/>
      <c r="WU36" s="83"/>
      <c r="WV36" s="83"/>
      <c r="WW36" s="83"/>
      <c r="WX36" s="83"/>
      <c r="WY36" s="83"/>
      <c r="WZ36" s="83"/>
      <c r="XA36" s="83"/>
      <c r="XB36" s="83"/>
      <c r="XC36" s="83"/>
      <c r="XD36" s="83"/>
      <c r="XE36" s="83"/>
      <c r="XF36" s="83"/>
      <c r="XG36" s="83"/>
      <c r="XH36" s="83"/>
      <c r="XI36" s="83"/>
      <c r="XJ36" s="83"/>
      <c r="XK36" s="83"/>
      <c r="XL36" s="83"/>
      <c r="XM36" s="83"/>
      <c r="XN36" s="83"/>
      <c r="XO36" s="83"/>
      <c r="XP36" s="83"/>
      <c r="XQ36" s="83"/>
      <c r="XR36" s="83"/>
      <c r="XS36" s="83"/>
      <c r="XT36" s="83"/>
      <c r="XU36" s="83"/>
      <c r="XV36" s="83"/>
      <c r="XW36" s="83"/>
      <c r="XX36" s="83"/>
      <c r="XY36" s="83"/>
      <c r="XZ36" s="83"/>
      <c r="YA36" s="83"/>
      <c r="YB36" s="83"/>
      <c r="YC36" s="83"/>
      <c r="YD36" s="83"/>
      <c r="YE36" s="83"/>
      <c r="YF36" s="83"/>
      <c r="YG36" s="83"/>
      <c r="YH36" s="83"/>
      <c r="YI36" s="83"/>
      <c r="YJ36" s="83"/>
      <c r="YK36" s="83"/>
      <c r="YL36" s="83"/>
      <c r="YM36" s="83"/>
      <c r="YN36" s="83"/>
      <c r="YO36" s="83"/>
      <c r="YP36" s="83"/>
      <c r="YQ36" s="83"/>
      <c r="YR36" s="83"/>
      <c r="YS36" s="83"/>
      <c r="YT36" s="83"/>
      <c r="YU36" s="83"/>
      <c r="YV36" s="83"/>
      <c r="YW36" s="83"/>
      <c r="YX36" s="83"/>
      <c r="YY36" s="83"/>
      <c r="YZ36" s="83"/>
      <c r="ZA36" s="83"/>
      <c r="ZB36" s="83"/>
      <c r="ZC36" s="83"/>
      <c r="ZD36" s="83"/>
      <c r="ZE36" s="83"/>
      <c r="ZF36" s="83"/>
      <c r="ZG36" s="83"/>
      <c r="ZH36" s="83"/>
      <c r="ZI36" s="83"/>
      <c r="ZJ36" s="83"/>
      <c r="ZK36" s="83"/>
      <c r="ZL36" s="83"/>
      <c r="ZM36" s="83"/>
      <c r="ZN36" s="83"/>
      <c r="ZO36" s="83"/>
      <c r="ZP36" s="83"/>
      <c r="ZQ36" s="83"/>
      <c r="ZR36" s="83"/>
      <c r="ZS36" s="83"/>
      <c r="ZT36" s="83"/>
      <c r="ZU36" s="83"/>
      <c r="ZV36" s="83"/>
      <c r="ZW36" s="83"/>
      <c r="ZX36" s="83"/>
      <c r="ZY36" s="83"/>
      <c r="ZZ36" s="83"/>
      <c r="AAA36" s="83"/>
      <c r="AAB36" s="83"/>
      <c r="AAC36" s="83"/>
      <c r="AAD36" s="83"/>
      <c r="AAE36" s="83"/>
      <c r="AAF36" s="83"/>
      <c r="AAG36" s="83"/>
      <c r="AAH36" s="83"/>
      <c r="AAI36" s="83"/>
      <c r="AAJ36" s="83"/>
      <c r="AAK36" s="83"/>
      <c r="AAL36" s="83"/>
      <c r="AAM36" s="83"/>
      <c r="AAN36" s="83"/>
      <c r="AAO36" s="83"/>
      <c r="AAP36" s="83"/>
      <c r="AAQ36" s="83"/>
      <c r="AAR36" s="83"/>
      <c r="AAS36" s="83"/>
      <c r="AAT36" s="83"/>
      <c r="AAU36" s="83"/>
      <c r="AAV36" s="83"/>
      <c r="AAW36" s="83"/>
      <c r="AAX36" s="83"/>
      <c r="AAY36" s="83"/>
      <c r="AAZ36" s="83"/>
      <c r="ABA36" s="83"/>
      <c r="ABB36" s="83"/>
      <c r="ABC36" s="83"/>
      <c r="ABD36" s="83"/>
      <c r="ABE36" s="83"/>
      <c r="ABF36" s="83"/>
      <c r="ABG36" s="83"/>
      <c r="ABH36" s="83"/>
      <c r="ABI36" s="83"/>
      <c r="ABJ36" s="83"/>
      <c r="ABK36" s="83"/>
      <c r="ABL36" s="83"/>
      <c r="ABM36" s="83"/>
      <c r="ABN36" s="83"/>
      <c r="ABO36" s="83"/>
      <c r="ABP36" s="83"/>
      <c r="ABQ36" s="83"/>
      <c r="ABR36" s="83"/>
      <c r="ABS36" s="83"/>
      <c r="ABT36" s="83"/>
      <c r="ABU36" s="83"/>
      <c r="ABV36" s="83"/>
      <c r="ABW36" s="83"/>
      <c r="ABX36" s="83"/>
      <c r="ABY36" s="83"/>
      <c r="ABZ36" s="83"/>
      <c r="ACA36" s="83"/>
      <c r="ACB36" s="83"/>
      <c r="ACC36" s="83"/>
      <c r="ACD36" s="83"/>
      <c r="ACE36" s="83"/>
      <c r="ACF36" s="83"/>
      <c r="ACG36" s="83"/>
      <c r="ACH36" s="83"/>
      <c r="ACI36" s="83"/>
      <c r="ACJ36" s="83"/>
      <c r="ACK36" s="83"/>
      <c r="ACL36" s="83"/>
      <c r="ACM36" s="83"/>
    </row>
    <row r="37" spans="1:767" s="65" customFormat="1" ht="17">
      <c r="A37" s="72">
        <v>31</v>
      </c>
      <c r="B37" s="7">
        <v>80</v>
      </c>
      <c r="C37" s="7"/>
      <c r="D37" s="72" t="s">
        <v>162</v>
      </c>
      <c r="E37" s="135" t="s">
        <v>195</v>
      </c>
      <c r="F37" s="72" t="s">
        <v>76</v>
      </c>
      <c r="G37" s="72" t="s">
        <v>169</v>
      </c>
      <c r="H37" s="72">
        <v>2</v>
      </c>
      <c r="I37" s="72"/>
      <c r="J37" s="123" t="s">
        <v>201</v>
      </c>
      <c r="K37" s="131"/>
      <c r="L37" s="131"/>
      <c r="M37" s="131"/>
      <c r="N37" s="131"/>
      <c r="O37" s="133">
        <v>50.784550000000003</v>
      </c>
      <c r="P37" s="131"/>
      <c r="Q37" s="72"/>
      <c r="R37" s="132">
        <v>1000</v>
      </c>
      <c r="S37" s="131"/>
      <c r="T37" s="131"/>
      <c r="U37" s="131"/>
      <c r="V37" s="131" t="s">
        <v>198</v>
      </c>
      <c r="W37" s="75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</row>
    <row r="38" spans="1:767" s="65" customFormat="1">
      <c r="A38" s="72">
        <v>30</v>
      </c>
      <c r="B38" s="7">
        <v>115</v>
      </c>
      <c r="C38" s="7"/>
      <c r="D38" s="72" t="s">
        <v>163</v>
      </c>
      <c r="E38" s="135" t="s">
        <v>195</v>
      </c>
      <c r="F38" s="72" t="s">
        <v>76</v>
      </c>
      <c r="G38" s="72" t="s">
        <v>169</v>
      </c>
      <c r="H38" s="72">
        <v>3</v>
      </c>
      <c r="I38" s="72"/>
      <c r="J38" s="131" t="s">
        <v>202</v>
      </c>
      <c r="K38" s="131"/>
      <c r="L38" s="131"/>
      <c r="M38" s="131"/>
      <c r="N38" s="131"/>
      <c r="O38" s="133">
        <v>100.609917</v>
      </c>
      <c r="P38" s="131"/>
      <c r="Q38" s="72"/>
      <c r="R38" s="132">
        <v>1000</v>
      </c>
      <c r="S38" s="131"/>
      <c r="T38" s="131"/>
      <c r="U38" s="131"/>
      <c r="V38" s="131" t="s">
        <v>198</v>
      </c>
      <c r="W38" s="75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</row>
    <row r="39" spans="1:767" s="65" customFormat="1">
      <c r="A39" s="72">
        <v>29</v>
      </c>
      <c r="B39" s="7">
        <v>68</v>
      </c>
      <c r="C39" s="7"/>
      <c r="D39" s="72" t="s">
        <v>190</v>
      </c>
      <c r="E39" s="135" t="s">
        <v>195</v>
      </c>
      <c r="F39" s="72" t="s">
        <v>76</v>
      </c>
      <c r="G39" s="72" t="s">
        <v>161</v>
      </c>
      <c r="H39" s="72">
        <v>4</v>
      </c>
      <c r="I39" s="72"/>
      <c r="J39" s="131" t="s">
        <v>203</v>
      </c>
      <c r="K39" s="131"/>
      <c r="L39" s="131"/>
      <c r="M39" s="131"/>
      <c r="N39" s="131"/>
      <c r="O39" s="133">
        <v>125.70463599999999</v>
      </c>
      <c r="P39" s="131"/>
      <c r="Q39" s="72"/>
      <c r="R39" s="132">
        <v>1000</v>
      </c>
      <c r="S39" s="131"/>
      <c r="T39" s="131"/>
      <c r="U39" s="131"/>
      <c r="V39" s="131" t="s">
        <v>198</v>
      </c>
      <c r="W39" s="75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</row>
    <row r="40" spans="1:767">
      <c r="A40" s="72">
        <v>28</v>
      </c>
      <c r="B40" s="7">
        <v>210</v>
      </c>
      <c r="C40" s="7"/>
      <c r="D40" s="72" t="s">
        <v>165</v>
      </c>
      <c r="E40" s="135" t="s">
        <v>195</v>
      </c>
      <c r="F40" s="72" t="s">
        <v>76</v>
      </c>
      <c r="G40" s="72" t="s">
        <v>169</v>
      </c>
      <c r="H40" s="72">
        <v>5</v>
      </c>
      <c r="I40" s="72"/>
      <c r="J40" s="131" t="s">
        <v>204</v>
      </c>
      <c r="K40" s="131"/>
      <c r="L40" s="131"/>
      <c r="M40" s="131"/>
      <c r="N40" s="131"/>
      <c r="O40" s="133">
        <v>150</v>
      </c>
      <c r="P40" s="72"/>
      <c r="Q40" s="72"/>
      <c r="R40" s="132">
        <v>1000</v>
      </c>
      <c r="S40" s="131"/>
      <c r="T40" s="131"/>
      <c r="U40" s="131"/>
      <c r="V40" s="131" t="s">
        <v>198</v>
      </c>
      <c r="W40" s="75"/>
    </row>
    <row r="41" spans="1:767">
      <c r="A41" s="72">
        <v>27</v>
      </c>
      <c r="B41" s="7">
        <v>72</v>
      </c>
      <c r="C41" s="7"/>
      <c r="D41" s="72" t="s">
        <v>167</v>
      </c>
      <c r="E41" s="135" t="s">
        <v>195</v>
      </c>
      <c r="F41" s="72" t="s">
        <v>76</v>
      </c>
      <c r="G41" s="72" t="s">
        <v>169</v>
      </c>
      <c r="H41" s="72">
        <v>6</v>
      </c>
      <c r="I41" s="72"/>
      <c r="J41" s="131" t="s">
        <v>205</v>
      </c>
      <c r="K41" s="131"/>
      <c r="L41" s="131"/>
      <c r="M41" s="131"/>
      <c r="N41" s="131"/>
      <c r="O41" s="133">
        <v>200.76994300000001</v>
      </c>
      <c r="P41" s="72"/>
      <c r="Q41" s="72"/>
      <c r="R41" s="132">
        <v>1000</v>
      </c>
      <c r="S41" s="131"/>
      <c r="T41" s="131"/>
      <c r="U41" s="131"/>
      <c r="V41" s="131" t="s">
        <v>198</v>
      </c>
      <c r="W41" s="75"/>
    </row>
    <row r="42" spans="1:767">
      <c r="A42" s="72">
        <v>26</v>
      </c>
      <c r="B42" s="7">
        <v>147</v>
      </c>
      <c r="C42" s="7"/>
      <c r="D42" s="72" t="s">
        <v>191</v>
      </c>
      <c r="E42" s="135" t="s">
        <v>195</v>
      </c>
      <c r="F42" s="72" t="s">
        <v>76</v>
      </c>
      <c r="G42" s="72" t="s">
        <v>161</v>
      </c>
      <c r="H42" s="72">
        <v>7</v>
      </c>
      <c r="I42" s="72"/>
      <c r="J42" s="131" t="s">
        <v>206</v>
      </c>
      <c r="K42" s="131"/>
      <c r="L42" s="131"/>
      <c r="M42" s="131"/>
      <c r="N42" s="131"/>
      <c r="O42" s="133">
        <v>250.71047999999999</v>
      </c>
      <c r="P42" s="72"/>
      <c r="Q42" s="72"/>
      <c r="R42" s="132">
        <v>1000</v>
      </c>
      <c r="S42" s="131"/>
      <c r="T42" s="131"/>
      <c r="U42" s="131"/>
      <c r="V42" s="131" t="s">
        <v>198</v>
      </c>
      <c r="W42" s="75"/>
    </row>
    <row r="43" spans="1:767" ht="17">
      <c r="A43" s="139">
        <v>25</v>
      </c>
      <c r="B43" s="140">
        <v>285</v>
      </c>
      <c r="C43" s="140"/>
      <c r="D43" s="140" t="s">
        <v>214</v>
      </c>
      <c r="E43" s="146">
        <v>43620</v>
      </c>
      <c r="F43" s="140" t="s">
        <v>76</v>
      </c>
      <c r="G43" s="139" t="s">
        <v>161</v>
      </c>
      <c r="H43" s="139">
        <v>1</v>
      </c>
      <c r="I43" s="140"/>
      <c r="J43" s="149" t="s">
        <v>244</v>
      </c>
      <c r="K43" s="142"/>
      <c r="L43" s="142"/>
      <c r="M43" s="143"/>
      <c r="N43" s="143"/>
      <c r="O43" s="149" t="s">
        <v>243</v>
      </c>
      <c r="P43" s="140"/>
      <c r="Q43" s="140"/>
      <c r="R43" s="144">
        <v>1000</v>
      </c>
      <c r="S43" s="143"/>
      <c r="T43" s="143"/>
      <c r="U43" s="143"/>
      <c r="V43" s="143" t="s">
        <v>198</v>
      </c>
      <c r="W43" s="145"/>
    </row>
    <row r="44" spans="1:767" ht="17">
      <c r="A44" s="139">
        <v>24</v>
      </c>
      <c r="B44" s="140">
        <v>181</v>
      </c>
      <c r="C44" s="140"/>
      <c r="D44" s="140" t="s">
        <v>211</v>
      </c>
      <c r="E44" s="146">
        <v>43620</v>
      </c>
      <c r="F44" s="140" t="s">
        <v>76</v>
      </c>
      <c r="G44" s="139" t="s">
        <v>169</v>
      </c>
      <c r="H44" s="139">
        <v>2</v>
      </c>
      <c r="I44" s="140"/>
      <c r="J44" s="149" t="s">
        <v>245</v>
      </c>
      <c r="K44" s="142"/>
      <c r="L44" s="142"/>
      <c r="M44" s="143"/>
      <c r="N44" s="143"/>
      <c r="O44" s="149">
        <v>75.533660999999995</v>
      </c>
      <c r="P44" s="140"/>
      <c r="Q44" s="140"/>
      <c r="R44" s="144">
        <v>1000</v>
      </c>
      <c r="S44" s="143"/>
      <c r="T44" s="143"/>
      <c r="U44" s="143"/>
      <c r="V44" s="143" t="s">
        <v>198</v>
      </c>
      <c r="W44" s="145"/>
    </row>
    <row r="45" spans="1:767" ht="35">
      <c r="A45" s="139">
        <v>23</v>
      </c>
      <c r="B45" s="140">
        <v>323</v>
      </c>
      <c r="C45" s="140"/>
      <c r="D45" s="147" t="s">
        <v>215</v>
      </c>
      <c r="E45" s="146">
        <v>43620</v>
      </c>
      <c r="F45" s="140" t="s">
        <v>76</v>
      </c>
      <c r="G45" s="139" t="s">
        <v>169</v>
      </c>
      <c r="H45" s="139">
        <v>3</v>
      </c>
      <c r="I45" s="140"/>
      <c r="J45" s="149" t="s">
        <v>247</v>
      </c>
      <c r="K45" s="142"/>
      <c r="L45" s="142"/>
      <c r="M45" s="143"/>
      <c r="N45" s="143"/>
      <c r="O45" s="149">
        <v>100.576279</v>
      </c>
      <c r="P45" s="140"/>
      <c r="Q45" s="140"/>
      <c r="R45" s="140">
        <v>1000</v>
      </c>
      <c r="S45" s="143"/>
      <c r="T45" s="143"/>
      <c r="U45" s="143"/>
      <c r="V45" s="143" t="s">
        <v>198</v>
      </c>
      <c r="W45" s="164" t="s">
        <v>246</v>
      </c>
    </row>
    <row r="46" spans="1:767" ht="17">
      <c r="A46" s="139">
        <v>22</v>
      </c>
      <c r="B46" s="140">
        <v>246</v>
      </c>
      <c r="C46" s="140"/>
      <c r="D46" s="140" t="s">
        <v>212</v>
      </c>
      <c r="E46" s="146">
        <v>43620</v>
      </c>
      <c r="F46" s="140" t="s">
        <v>76</v>
      </c>
      <c r="G46" s="139" t="s">
        <v>161</v>
      </c>
      <c r="H46" s="139">
        <v>4</v>
      </c>
      <c r="I46" s="141"/>
      <c r="J46" s="149" t="s">
        <v>248</v>
      </c>
      <c r="K46" s="142"/>
      <c r="L46" s="142"/>
      <c r="M46" s="143"/>
      <c r="N46" s="143"/>
      <c r="O46" s="149">
        <v>130.65595999999999</v>
      </c>
      <c r="P46" s="140"/>
      <c r="Q46" s="140"/>
      <c r="R46" s="140">
        <v>1000</v>
      </c>
      <c r="S46" s="143"/>
      <c r="T46" s="143"/>
      <c r="U46" s="143"/>
      <c r="V46" s="143" t="s">
        <v>198</v>
      </c>
      <c r="W46" s="145"/>
    </row>
    <row r="47" spans="1:767" ht="17">
      <c r="A47" s="139">
        <v>21</v>
      </c>
      <c r="B47" s="140">
        <v>242</v>
      </c>
      <c r="C47" s="140"/>
      <c r="D47" s="147" t="s">
        <v>216</v>
      </c>
      <c r="E47" s="146">
        <v>43620</v>
      </c>
      <c r="F47" s="140" t="s">
        <v>76</v>
      </c>
      <c r="G47" s="139" t="s">
        <v>169</v>
      </c>
      <c r="H47" s="139">
        <v>5</v>
      </c>
      <c r="I47" s="140"/>
      <c r="J47" s="149" t="s">
        <v>249</v>
      </c>
      <c r="K47" s="142"/>
      <c r="L47" s="142"/>
      <c r="M47" s="143"/>
      <c r="N47" s="143"/>
      <c r="O47" s="149">
        <v>150.63935900000001</v>
      </c>
      <c r="P47" s="140"/>
      <c r="Q47" s="140"/>
      <c r="R47" s="140">
        <v>1000</v>
      </c>
      <c r="S47" s="143"/>
      <c r="T47" s="143"/>
      <c r="U47" s="143"/>
      <c r="V47" s="143" t="s">
        <v>198</v>
      </c>
      <c r="W47" s="145"/>
    </row>
    <row r="48" spans="1:767" ht="17">
      <c r="A48" s="139">
        <v>20</v>
      </c>
      <c r="B48" s="140">
        <v>153</v>
      </c>
      <c r="C48" s="140"/>
      <c r="D48" s="140" t="s">
        <v>217</v>
      </c>
      <c r="E48" s="146">
        <v>43620</v>
      </c>
      <c r="F48" s="140" t="s">
        <v>76</v>
      </c>
      <c r="G48" s="139" t="s">
        <v>169</v>
      </c>
      <c r="H48" s="139">
        <v>6</v>
      </c>
      <c r="I48" s="140"/>
      <c r="J48" s="149" t="s">
        <v>250</v>
      </c>
      <c r="K48" s="142"/>
      <c r="L48" s="142"/>
      <c r="M48" s="143"/>
      <c r="N48" s="143"/>
      <c r="O48" s="149">
        <v>200.703217</v>
      </c>
      <c r="P48" s="140"/>
      <c r="Q48" s="140"/>
      <c r="R48" s="140">
        <v>1000</v>
      </c>
      <c r="S48" s="143"/>
      <c r="T48" s="143"/>
      <c r="U48" s="143"/>
      <c r="V48" s="143" t="s">
        <v>198</v>
      </c>
      <c r="W48" s="145"/>
    </row>
    <row r="49" spans="1:23" ht="17">
      <c r="A49" s="139">
        <v>19</v>
      </c>
      <c r="B49" s="140">
        <v>258</v>
      </c>
      <c r="C49" s="140"/>
      <c r="D49" s="140" t="s">
        <v>213</v>
      </c>
      <c r="E49" s="146">
        <v>43620</v>
      </c>
      <c r="F49" s="140" t="s">
        <v>76</v>
      </c>
      <c r="G49" s="139" t="s">
        <v>161</v>
      </c>
      <c r="H49" s="139">
        <v>7</v>
      </c>
      <c r="I49" s="140"/>
      <c r="J49" s="149" t="s">
        <v>251</v>
      </c>
      <c r="K49" s="142"/>
      <c r="L49" s="142"/>
      <c r="M49" s="143"/>
      <c r="N49" s="143"/>
      <c r="O49" s="149">
        <v>250</v>
      </c>
      <c r="P49" s="140"/>
      <c r="Q49" s="140"/>
      <c r="R49" s="140">
        <v>1000</v>
      </c>
      <c r="S49" s="143"/>
      <c r="T49" s="143"/>
      <c r="U49" s="143"/>
      <c r="V49" s="143" t="s">
        <v>198</v>
      </c>
      <c r="W49" s="145"/>
    </row>
    <row r="50" spans="1:23" ht="17">
      <c r="A50" s="15">
        <v>18</v>
      </c>
      <c r="B50" s="154">
        <v>227</v>
      </c>
      <c r="C50" s="154"/>
      <c r="D50" s="154" t="s">
        <v>237</v>
      </c>
      <c r="E50" s="21" t="s">
        <v>224</v>
      </c>
      <c r="F50" s="154" t="s">
        <v>76</v>
      </c>
      <c r="G50" s="15" t="s">
        <v>169</v>
      </c>
      <c r="H50" s="15">
        <v>1</v>
      </c>
      <c r="I50" s="154"/>
      <c r="J50" s="159" t="s">
        <v>252</v>
      </c>
      <c r="K50" s="155"/>
      <c r="L50" s="155"/>
      <c r="M50" s="156"/>
      <c r="N50" s="156"/>
      <c r="O50" s="159">
        <v>20.078855999999998</v>
      </c>
      <c r="P50" s="154"/>
      <c r="Q50" s="154"/>
      <c r="R50" s="154">
        <v>965</v>
      </c>
      <c r="S50" s="156"/>
      <c r="T50" s="156"/>
      <c r="U50" s="156"/>
      <c r="V50" s="156" t="s">
        <v>198</v>
      </c>
      <c r="W50" s="157"/>
    </row>
    <row r="51" spans="1:23" ht="17">
      <c r="A51" s="15">
        <v>17</v>
      </c>
      <c r="B51" s="154">
        <v>284</v>
      </c>
      <c r="C51" s="154"/>
      <c r="D51" s="154" t="s">
        <v>238</v>
      </c>
      <c r="E51" s="21" t="s">
        <v>224</v>
      </c>
      <c r="F51" s="154" t="s">
        <v>76</v>
      </c>
      <c r="G51" s="15" t="s">
        <v>169</v>
      </c>
      <c r="H51" s="15">
        <v>2</v>
      </c>
      <c r="I51" s="154"/>
      <c r="J51" s="159" t="s">
        <v>253</v>
      </c>
      <c r="K51" s="155"/>
      <c r="L51" s="155"/>
      <c r="M51" s="156"/>
      <c r="N51" s="156"/>
      <c r="O51" s="159">
        <v>50.665633999999997</v>
      </c>
      <c r="P51" s="154"/>
      <c r="Q51" s="154"/>
      <c r="R51" s="154">
        <v>1000</v>
      </c>
      <c r="S51" s="156"/>
      <c r="T51" s="156"/>
      <c r="U51" s="156"/>
      <c r="V51" s="156" t="s">
        <v>198</v>
      </c>
      <c r="W51" s="157"/>
    </row>
    <row r="52" spans="1:23" ht="17">
      <c r="A52" s="15">
        <v>16</v>
      </c>
      <c r="B52" s="154">
        <v>324</v>
      </c>
      <c r="C52" s="154"/>
      <c r="D52" s="154" t="s">
        <v>239</v>
      </c>
      <c r="E52" s="21" t="s">
        <v>224</v>
      </c>
      <c r="F52" s="154" t="s">
        <v>76</v>
      </c>
      <c r="G52" s="15" t="s">
        <v>169</v>
      </c>
      <c r="H52" s="15">
        <v>3</v>
      </c>
      <c r="I52" s="154"/>
      <c r="J52" s="159" t="s">
        <v>254</v>
      </c>
      <c r="K52" s="155"/>
      <c r="L52" s="155"/>
      <c r="M52" s="156"/>
      <c r="N52" s="156"/>
      <c r="O52" s="159">
        <v>100.681213</v>
      </c>
      <c r="P52" s="154"/>
      <c r="Q52" s="154"/>
      <c r="R52" s="154">
        <v>1000</v>
      </c>
      <c r="S52" s="156"/>
      <c r="T52" s="156"/>
      <c r="U52" s="156"/>
      <c r="V52" s="156" t="s">
        <v>198</v>
      </c>
      <c r="W52" s="157"/>
    </row>
    <row r="53" spans="1:23" ht="17">
      <c r="A53" s="15">
        <v>15</v>
      </c>
      <c r="B53" s="154">
        <v>254</v>
      </c>
      <c r="C53" s="154"/>
      <c r="D53" s="154" t="s">
        <v>240</v>
      </c>
      <c r="E53" s="21" t="s">
        <v>224</v>
      </c>
      <c r="F53" s="154" t="s">
        <v>76</v>
      </c>
      <c r="G53" s="15" t="s">
        <v>169</v>
      </c>
      <c r="H53" s="15">
        <v>4</v>
      </c>
      <c r="I53" s="154"/>
      <c r="J53" s="159" t="s">
        <v>255</v>
      </c>
      <c r="K53" s="155"/>
      <c r="L53" s="155"/>
      <c r="M53" s="156"/>
      <c r="N53" s="156"/>
      <c r="O53" s="159">
        <v>120.661255</v>
      </c>
      <c r="P53" s="154"/>
      <c r="Q53" s="154"/>
      <c r="R53" s="154">
        <v>1000</v>
      </c>
      <c r="S53" s="156"/>
      <c r="T53" s="156"/>
      <c r="U53" s="156"/>
      <c r="V53" s="156" t="s">
        <v>198</v>
      </c>
      <c r="W53" s="157"/>
    </row>
    <row r="54" spans="1:23" ht="17">
      <c r="A54" s="15">
        <v>14</v>
      </c>
      <c r="B54" s="154">
        <v>322</v>
      </c>
      <c r="C54" s="154"/>
      <c r="D54" s="154" t="s">
        <v>241</v>
      </c>
      <c r="E54" s="21" t="s">
        <v>224</v>
      </c>
      <c r="F54" s="154" t="s">
        <v>76</v>
      </c>
      <c r="G54" s="15" t="s">
        <v>169</v>
      </c>
      <c r="H54" s="15">
        <v>5</v>
      </c>
      <c r="I54" s="154"/>
      <c r="J54" s="159" t="s">
        <v>256</v>
      </c>
      <c r="K54" s="155"/>
      <c r="L54" s="155"/>
      <c r="M54" s="156"/>
      <c r="N54" s="156"/>
      <c r="O54" s="159">
        <v>150.68551600000001</v>
      </c>
      <c r="P54" s="154"/>
      <c r="Q54" s="154"/>
      <c r="R54" s="154">
        <v>1000</v>
      </c>
      <c r="S54" s="156"/>
      <c r="T54" s="156"/>
      <c r="U54" s="156"/>
      <c r="V54" s="156" t="s">
        <v>198</v>
      </c>
      <c r="W54" s="157"/>
    </row>
    <row r="55" spans="1:23" ht="17">
      <c r="A55" s="15">
        <v>13</v>
      </c>
      <c r="B55" s="154">
        <v>67</v>
      </c>
      <c r="C55" s="154"/>
      <c r="D55" s="154" t="s">
        <v>242</v>
      </c>
      <c r="E55" s="21" t="s">
        <v>224</v>
      </c>
      <c r="F55" s="154" t="s">
        <v>76</v>
      </c>
      <c r="G55" s="15" t="s">
        <v>169</v>
      </c>
      <c r="H55" s="15">
        <v>6</v>
      </c>
      <c r="I55" s="154"/>
      <c r="J55" s="159" t="s">
        <v>257</v>
      </c>
      <c r="K55" s="155"/>
      <c r="L55" s="155"/>
      <c r="M55" s="156"/>
      <c r="N55" s="156"/>
      <c r="O55" s="159">
        <v>200.68936199999999</v>
      </c>
      <c r="P55" s="154"/>
      <c r="Q55" s="154"/>
      <c r="R55" s="154">
        <v>1000</v>
      </c>
      <c r="S55" s="156"/>
      <c r="T55" s="156"/>
      <c r="U55" s="156"/>
      <c r="V55" s="156" t="s">
        <v>198</v>
      </c>
      <c r="W55" s="157"/>
    </row>
    <row r="56" spans="1:23" ht="17">
      <c r="A56" s="15">
        <v>12</v>
      </c>
      <c r="B56" s="154">
        <v>307</v>
      </c>
      <c r="C56" s="154"/>
      <c r="D56" s="154" t="s">
        <v>194</v>
      </c>
      <c r="E56" s="21" t="s">
        <v>224</v>
      </c>
      <c r="F56" s="154" t="s">
        <v>76</v>
      </c>
      <c r="G56" s="15" t="s">
        <v>169</v>
      </c>
      <c r="H56" s="15">
        <v>7</v>
      </c>
      <c r="I56" s="154"/>
      <c r="J56" s="159" t="s">
        <v>258</v>
      </c>
      <c r="K56" s="155"/>
      <c r="L56" s="155"/>
      <c r="M56" s="156"/>
      <c r="N56" s="156"/>
      <c r="O56" s="159">
        <v>250.57028199999999</v>
      </c>
      <c r="P56" s="154"/>
      <c r="Q56" s="154"/>
      <c r="R56" s="154">
        <v>1000</v>
      </c>
      <c r="S56" s="156"/>
      <c r="T56" s="156"/>
      <c r="U56" s="156"/>
      <c r="V56" s="156" t="s">
        <v>198</v>
      </c>
      <c r="W56" s="157"/>
    </row>
    <row r="57" spans="1:23" ht="17">
      <c r="A57" s="29">
        <v>11</v>
      </c>
      <c r="B57" s="31">
        <v>113</v>
      </c>
      <c r="C57" s="31"/>
      <c r="D57" s="31" t="s">
        <v>262</v>
      </c>
      <c r="E57" s="168">
        <v>43621</v>
      </c>
      <c r="F57" s="31" t="s">
        <v>76</v>
      </c>
      <c r="G57" s="31" t="s">
        <v>264</v>
      </c>
      <c r="H57" s="37">
        <v>1</v>
      </c>
      <c r="I57" s="31"/>
      <c r="J57" s="38"/>
      <c r="K57" s="38"/>
      <c r="L57" s="38"/>
      <c r="M57" s="34"/>
      <c r="N57" s="34"/>
      <c r="O57" s="184"/>
      <c r="P57" s="31"/>
      <c r="Q57" s="31"/>
      <c r="R57" s="31"/>
      <c r="S57" s="34"/>
      <c r="T57" s="34"/>
      <c r="U57" s="34"/>
      <c r="V57" s="34"/>
      <c r="W57" s="85" t="s">
        <v>265</v>
      </c>
    </row>
    <row r="58" spans="1:23">
      <c r="A58" s="29">
        <v>10</v>
      </c>
      <c r="B58" s="31">
        <v>287</v>
      </c>
      <c r="C58" s="31"/>
      <c r="D58" s="31" t="s">
        <v>266</v>
      </c>
      <c r="E58" s="168">
        <v>43621</v>
      </c>
      <c r="F58" s="31" t="s">
        <v>76</v>
      </c>
      <c r="G58" s="31" t="s">
        <v>264</v>
      </c>
      <c r="H58" s="37">
        <v>2</v>
      </c>
      <c r="I58" s="31"/>
      <c r="J58" s="31"/>
      <c r="K58" s="31"/>
      <c r="L58" s="31"/>
      <c r="M58" s="31"/>
      <c r="N58" s="31"/>
      <c r="O58" s="184"/>
      <c r="P58" s="31"/>
      <c r="Q58" s="31"/>
      <c r="R58" s="31"/>
      <c r="S58" s="34"/>
      <c r="T58" s="34"/>
      <c r="U58" s="34"/>
      <c r="V58" s="34"/>
      <c r="W58" s="85"/>
    </row>
    <row r="59" spans="1:23">
      <c r="A59" s="29">
        <v>9</v>
      </c>
      <c r="B59" s="31">
        <v>112</v>
      </c>
      <c r="C59" s="31"/>
      <c r="D59" s="31" t="s">
        <v>263</v>
      </c>
      <c r="E59" s="168">
        <v>43621</v>
      </c>
      <c r="F59" s="31" t="s">
        <v>76</v>
      </c>
      <c r="G59" s="31" t="s">
        <v>264</v>
      </c>
      <c r="H59" s="37">
        <v>3</v>
      </c>
      <c r="I59" s="31"/>
      <c r="J59" s="31"/>
      <c r="K59" s="31"/>
      <c r="L59" s="31"/>
      <c r="M59" s="31"/>
      <c r="N59" s="31"/>
      <c r="O59" s="184"/>
      <c r="P59" s="31"/>
      <c r="Q59" s="31"/>
      <c r="R59" s="31"/>
      <c r="S59" s="34"/>
      <c r="T59" s="34"/>
      <c r="U59" s="34"/>
      <c r="V59" s="185"/>
      <c r="W59" s="186"/>
    </row>
    <row r="60" spans="1:23">
      <c r="A60" s="22">
        <v>8</v>
      </c>
      <c r="B60" s="45">
        <v>71</v>
      </c>
      <c r="C60" s="45"/>
      <c r="D60" s="45"/>
      <c r="E60" s="45"/>
      <c r="F60" s="45"/>
      <c r="G60" s="45"/>
      <c r="H60" s="24">
        <v>7</v>
      </c>
      <c r="I60" s="45"/>
      <c r="J60" s="45"/>
      <c r="K60" s="45"/>
      <c r="L60" s="45"/>
      <c r="M60" s="45"/>
      <c r="N60" s="45"/>
      <c r="O60" s="128"/>
      <c r="P60" s="45"/>
      <c r="Q60" s="45"/>
      <c r="R60" s="45"/>
      <c r="S60" s="48"/>
      <c r="T60" s="48"/>
      <c r="U60" s="48"/>
      <c r="V60" s="48"/>
      <c r="W60" s="13"/>
    </row>
    <row r="61" spans="1:23">
      <c r="A61" s="22">
        <v>7</v>
      </c>
      <c r="B61" s="45">
        <v>66</v>
      </c>
      <c r="C61" s="45"/>
      <c r="D61" s="45"/>
      <c r="E61" s="45"/>
      <c r="F61" s="45"/>
      <c r="G61" s="45"/>
      <c r="H61" s="24">
        <v>6</v>
      </c>
      <c r="I61" s="45"/>
      <c r="J61" s="45"/>
      <c r="K61" s="45"/>
      <c r="L61" s="45"/>
      <c r="M61" s="45"/>
      <c r="N61" s="45"/>
      <c r="O61" s="128"/>
      <c r="P61" s="45"/>
      <c r="Q61" s="45"/>
      <c r="R61" s="49"/>
      <c r="S61" s="48"/>
      <c r="T61" s="45"/>
      <c r="U61" s="48"/>
      <c r="V61" s="48"/>
      <c r="W61" s="13"/>
    </row>
    <row r="62" spans="1:23">
      <c r="A62" s="22">
        <v>6</v>
      </c>
      <c r="B62" s="45">
        <v>167</v>
      </c>
      <c r="C62" s="45"/>
      <c r="D62" s="45"/>
      <c r="E62" s="45"/>
      <c r="F62" s="45"/>
      <c r="G62" s="45"/>
      <c r="H62" s="24">
        <v>5</v>
      </c>
      <c r="I62" s="45"/>
      <c r="J62" s="45"/>
      <c r="K62" s="45"/>
      <c r="L62" s="45"/>
      <c r="M62" s="45"/>
      <c r="N62" s="45"/>
      <c r="O62" s="128"/>
      <c r="P62" s="45"/>
      <c r="Q62" s="45"/>
      <c r="R62" s="49"/>
      <c r="S62" s="45"/>
      <c r="T62" s="45"/>
      <c r="U62" s="48"/>
      <c r="V62" s="48"/>
      <c r="W62" s="13"/>
    </row>
    <row r="63" spans="1:23" s="6" customFormat="1">
      <c r="A63" s="22">
        <v>5</v>
      </c>
      <c r="B63" s="45">
        <v>126</v>
      </c>
      <c r="C63" s="45"/>
      <c r="D63" s="45"/>
      <c r="E63" s="45"/>
      <c r="F63" s="45"/>
      <c r="G63" s="45"/>
      <c r="H63" s="24">
        <v>4</v>
      </c>
      <c r="I63" s="45"/>
      <c r="J63" s="45"/>
      <c r="K63" s="45"/>
      <c r="L63" s="45"/>
      <c r="M63" s="45"/>
      <c r="N63" s="45"/>
      <c r="O63" s="128"/>
      <c r="P63" s="45"/>
      <c r="Q63" s="45"/>
      <c r="R63" s="49"/>
      <c r="S63" s="45"/>
      <c r="T63" s="45"/>
      <c r="U63" s="48"/>
      <c r="V63" s="48"/>
      <c r="W63" s="13"/>
    </row>
    <row r="64" spans="1:23" s="6" customFormat="1">
      <c r="A64" s="22">
        <v>4</v>
      </c>
      <c r="B64" s="45">
        <v>14</v>
      </c>
      <c r="C64" s="45"/>
      <c r="D64" s="45"/>
      <c r="E64" s="45"/>
      <c r="F64" s="45"/>
      <c r="G64" s="45"/>
      <c r="H64" s="24">
        <v>3</v>
      </c>
      <c r="I64" s="45"/>
      <c r="J64" s="45"/>
      <c r="K64" s="45"/>
      <c r="L64" s="45"/>
      <c r="M64" s="45"/>
      <c r="N64" s="45"/>
      <c r="O64" s="128"/>
      <c r="P64" s="45"/>
      <c r="Q64" s="45"/>
      <c r="R64" s="49"/>
      <c r="S64" s="45"/>
      <c r="T64" s="66"/>
      <c r="U64" s="48"/>
      <c r="V64" s="48"/>
      <c r="W64" s="13"/>
    </row>
    <row r="65" spans="1:767" s="6" customFormat="1">
      <c r="A65" s="22">
        <v>3</v>
      </c>
      <c r="B65" s="45">
        <v>50</v>
      </c>
      <c r="C65" s="45"/>
      <c r="D65" s="45"/>
      <c r="E65" s="45"/>
      <c r="F65" s="45"/>
      <c r="G65" s="45"/>
      <c r="H65" s="24">
        <v>2</v>
      </c>
      <c r="I65" s="45"/>
      <c r="J65" s="45"/>
      <c r="K65" s="45"/>
      <c r="L65" s="45"/>
      <c r="M65" s="45"/>
      <c r="N65" s="45"/>
      <c r="O65" s="128"/>
      <c r="P65" s="45"/>
      <c r="Q65" s="45"/>
      <c r="R65" s="49"/>
      <c r="S65" s="45"/>
      <c r="T65" s="45"/>
      <c r="U65" s="48"/>
      <c r="V65" s="48"/>
      <c r="W65" s="13"/>
    </row>
    <row r="66" spans="1:767" s="6" customFormat="1">
      <c r="A66" s="67">
        <v>2</v>
      </c>
      <c r="B66" s="68">
        <v>178</v>
      </c>
      <c r="C66" s="68"/>
      <c r="D66" s="68"/>
      <c r="E66" s="68"/>
      <c r="F66" s="68"/>
      <c r="G66" s="68"/>
      <c r="H66" s="24">
        <v>1</v>
      </c>
      <c r="I66" s="68"/>
      <c r="J66" s="68"/>
      <c r="K66" s="68"/>
      <c r="L66" s="68"/>
      <c r="M66" s="68"/>
      <c r="N66" s="68"/>
      <c r="O66" s="129"/>
      <c r="P66" s="68"/>
      <c r="Q66" s="68"/>
      <c r="R66" s="69"/>
      <c r="S66" s="68"/>
      <c r="T66" s="68"/>
      <c r="U66" s="70"/>
      <c r="V66" s="70"/>
      <c r="W66" s="71"/>
    </row>
    <row r="67" spans="1:767" s="76" customFormat="1">
      <c r="A67" s="72">
        <v>1</v>
      </c>
      <c r="B67" s="7">
        <v>311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27"/>
      <c r="P67" s="7"/>
      <c r="Q67" s="7"/>
      <c r="R67" s="73"/>
      <c r="S67" s="7"/>
      <c r="T67" s="7"/>
      <c r="U67" s="74"/>
      <c r="V67" s="74"/>
      <c r="W67" s="7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  <c r="IV67" s="45"/>
      <c r="IW67" s="45"/>
      <c r="IX67" s="45"/>
      <c r="IY67" s="45"/>
      <c r="IZ67" s="45"/>
      <c r="JA67" s="45"/>
      <c r="JB67" s="45"/>
      <c r="JC67" s="45"/>
      <c r="JD67" s="45"/>
      <c r="JE67" s="45"/>
      <c r="JF67" s="45"/>
      <c r="JG67" s="45"/>
      <c r="JH67" s="45"/>
      <c r="JI67" s="45"/>
      <c r="JJ67" s="45"/>
      <c r="JK67" s="45"/>
      <c r="JL67" s="45"/>
      <c r="JM67" s="45"/>
      <c r="JN67" s="45"/>
      <c r="JO67" s="45"/>
      <c r="JP67" s="45"/>
      <c r="JQ67" s="45"/>
      <c r="JR67" s="45"/>
      <c r="JS67" s="45"/>
      <c r="JT67" s="45"/>
      <c r="JU67" s="45"/>
      <c r="JV67" s="45"/>
      <c r="JW67" s="45"/>
      <c r="JX67" s="45"/>
      <c r="JY67" s="45"/>
      <c r="JZ67" s="45"/>
      <c r="KA67" s="45"/>
      <c r="KB67" s="45"/>
      <c r="KC67" s="45"/>
      <c r="KD67" s="45"/>
      <c r="KE67" s="45"/>
      <c r="KF67" s="45"/>
      <c r="KG67" s="45"/>
      <c r="KH67" s="45"/>
      <c r="KI67" s="45"/>
      <c r="KJ67" s="45"/>
      <c r="KK67" s="45"/>
      <c r="KL67" s="45"/>
      <c r="KM67" s="45"/>
      <c r="KN67" s="45"/>
      <c r="KO67" s="45"/>
      <c r="KP67" s="45"/>
      <c r="KQ67" s="45"/>
      <c r="KR67" s="45"/>
      <c r="KS67" s="45"/>
      <c r="KT67" s="45"/>
      <c r="KU67" s="45"/>
      <c r="KV67" s="45"/>
      <c r="KW67" s="45"/>
      <c r="KX67" s="45"/>
      <c r="KY67" s="45"/>
      <c r="KZ67" s="45"/>
      <c r="LA67" s="45"/>
      <c r="LB67" s="45"/>
      <c r="LC67" s="45"/>
      <c r="LD67" s="45"/>
      <c r="LE67" s="45"/>
      <c r="LF67" s="45"/>
      <c r="LG67" s="45"/>
      <c r="LH67" s="45"/>
      <c r="LI67" s="45"/>
      <c r="LJ67" s="45"/>
      <c r="LK67" s="45"/>
      <c r="LL67" s="45"/>
      <c r="LM67" s="45"/>
      <c r="LN67" s="45"/>
      <c r="LO67" s="45"/>
      <c r="LP67" s="45"/>
      <c r="LQ67" s="45"/>
      <c r="LR67" s="45"/>
      <c r="LS67" s="45"/>
      <c r="LT67" s="45"/>
      <c r="LU67" s="45"/>
      <c r="LV67" s="45"/>
      <c r="LW67" s="45"/>
      <c r="LX67" s="45"/>
      <c r="LY67" s="45"/>
      <c r="LZ67" s="45"/>
      <c r="MA67" s="45"/>
      <c r="MB67" s="45"/>
      <c r="MC67" s="45"/>
      <c r="MD67" s="45"/>
      <c r="ME67" s="45"/>
      <c r="MF67" s="45"/>
      <c r="MG67" s="45"/>
      <c r="MH67" s="45"/>
      <c r="MI67" s="45"/>
      <c r="MJ67" s="45"/>
      <c r="MK67" s="45"/>
      <c r="ML67" s="45"/>
      <c r="MM67" s="45"/>
      <c r="MN67" s="45"/>
      <c r="MO67" s="45"/>
      <c r="MP67" s="45"/>
      <c r="MQ67" s="45"/>
      <c r="MR67" s="45"/>
      <c r="MS67" s="45"/>
      <c r="MT67" s="45"/>
      <c r="MU67" s="45"/>
      <c r="MV67" s="45"/>
      <c r="MW67" s="45"/>
      <c r="MX67" s="45"/>
      <c r="MY67" s="45"/>
      <c r="MZ67" s="45"/>
      <c r="NA67" s="45"/>
      <c r="NB67" s="45"/>
      <c r="NC67" s="45"/>
      <c r="ND67" s="45"/>
      <c r="NE67" s="45"/>
      <c r="NF67" s="45"/>
      <c r="NG67" s="45"/>
      <c r="NH67" s="45"/>
      <c r="NI67" s="45"/>
      <c r="NJ67" s="45"/>
      <c r="NK67" s="45"/>
      <c r="NL67" s="45"/>
      <c r="NM67" s="45"/>
      <c r="NN67" s="45"/>
      <c r="NO67" s="45"/>
      <c r="NP67" s="45"/>
      <c r="NQ67" s="45"/>
      <c r="NR67" s="45"/>
      <c r="NS67" s="45"/>
      <c r="NT67" s="45"/>
      <c r="NU67" s="45"/>
      <c r="NV67" s="45"/>
      <c r="NW67" s="45"/>
      <c r="NX67" s="45"/>
      <c r="NY67" s="45"/>
      <c r="NZ67" s="45"/>
      <c r="OA67" s="45"/>
      <c r="OB67" s="45"/>
      <c r="OC67" s="45"/>
      <c r="OD67" s="45"/>
      <c r="OE67" s="45"/>
      <c r="OF67" s="45"/>
      <c r="OG67" s="45"/>
      <c r="OH67" s="45"/>
      <c r="OI67" s="45"/>
      <c r="OJ67" s="45"/>
      <c r="OK67" s="45"/>
      <c r="OL67" s="45"/>
      <c r="OM67" s="45"/>
      <c r="ON67" s="45"/>
      <c r="OO67" s="45"/>
      <c r="OP67" s="45"/>
      <c r="OQ67" s="45"/>
      <c r="OR67" s="45"/>
      <c r="OS67" s="45"/>
      <c r="OT67" s="45"/>
      <c r="OU67" s="45"/>
      <c r="OV67" s="45"/>
      <c r="OW67" s="45"/>
      <c r="OX67" s="45"/>
      <c r="OY67" s="45"/>
      <c r="OZ67" s="45"/>
      <c r="PA67" s="45"/>
      <c r="PB67" s="45"/>
      <c r="PC67" s="45"/>
      <c r="PD67" s="45"/>
      <c r="PE67" s="45"/>
      <c r="PF67" s="45"/>
      <c r="PG67" s="45"/>
      <c r="PH67" s="45"/>
      <c r="PI67" s="45"/>
      <c r="PJ67" s="45"/>
      <c r="PK67" s="45"/>
      <c r="PL67" s="45"/>
      <c r="PM67" s="45"/>
      <c r="PN67" s="45"/>
      <c r="PO67" s="45"/>
      <c r="PP67" s="45"/>
      <c r="PQ67" s="45"/>
      <c r="PR67" s="45"/>
      <c r="PS67" s="45"/>
      <c r="PT67" s="45"/>
      <c r="PU67" s="45"/>
      <c r="PV67" s="45"/>
      <c r="PW67" s="45"/>
      <c r="PX67" s="45"/>
      <c r="PY67" s="45"/>
      <c r="PZ67" s="45"/>
      <c r="QA67" s="45"/>
      <c r="QB67" s="45"/>
      <c r="QC67" s="45"/>
      <c r="QD67" s="45"/>
      <c r="QE67" s="45"/>
      <c r="QF67" s="45"/>
      <c r="QG67" s="45"/>
      <c r="QH67" s="45"/>
      <c r="QI67" s="45"/>
      <c r="QJ67" s="45"/>
      <c r="QK67" s="45"/>
      <c r="QL67" s="45"/>
      <c r="QM67" s="45"/>
      <c r="QN67" s="45"/>
      <c r="QO67" s="45"/>
      <c r="QP67" s="45"/>
      <c r="QQ67" s="45"/>
      <c r="QR67" s="45"/>
      <c r="QS67" s="45"/>
      <c r="QT67" s="45"/>
      <c r="QU67" s="45"/>
      <c r="QV67" s="45"/>
      <c r="QW67" s="45"/>
      <c r="QX67" s="45"/>
      <c r="QY67" s="45"/>
      <c r="QZ67" s="45"/>
      <c r="RA67" s="45"/>
      <c r="RB67" s="45"/>
      <c r="RC67" s="45"/>
      <c r="RD67" s="45"/>
      <c r="RE67" s="45"/>
      <c r="RF67" s="45"/>
      <c r="RG67" s="45"/>
      <c r="RH67" s="45"/>
      <c r="RI67" s="45"/>
      <c r="RJ67" s="45"/>
      <c r="RK67" s="45"/>
      <c r="RL67" s="45"/>
      <c r="RM67" s="45"/>
      <c r="RN67" s="45"/>
      <c r="RO67" s="45"/>
      <c r="RP67" s="45"/>
      <c r="RQ67" s="45"/>
      <c r="RR67" s="45"/>
      <c r="RS67" s="45"/>
      <c r="RT67" s="45"/>
      <c r="RU67" s="45"/>
      <c r="RV67" s="45"/>
      <c r="RW67" s="45"/>
      <c r="RX67" s="45"/>
      <c r="RY67" s="45"/>
      <c r="RZ67" s="45"/>
      <c r="SA67" s="45"/>
      <c r="SB67" s="45"/>
      <c r="SC67" s="45"/>
      <c r="SD67" s="45"/>
      <c r="SE67" s="45"/>
      <c r="SF67" s="45"/>
      <c r="SG67" s="45"/>
      <c r="SH67" s="45"/>
      <c r="SI67" s="45"/>
      <c r="SJ67" s="45"/>
      <c r="SK67" s="45"/>
      <c r="SL67" s="45"/>
      <c r="SM67" s="45"/>
      <c r="SN67" s="45"/>
      <c r="SO67" s="45"/>
      <c r="SP67" s="45"/>
      <c r="SQ67" s="45"/>
      <c r="SR67" s="45"/>
      <c r="SS67" s="45"/>
      <c r="ST67" s="45"/>
      <c r="SU67" s="45"/>
      <c r="SV67" s="45"/>
      <c r="SW67" s="45"/>
      <c r="SX67" s="45"/>
      <c r="SY67" s="45"/>
      <c r="SZ67" s="45"/>
      <c r="TA67" s="45"/>
      <c r="TB67" s="45"/>
      <c r="TC67" s="45"/>
      <c r="TD67" s="45"/>
      <c r="TE67" s="45"/>
      <c r="TF67" s="45"/>
      <c r="TG67" s="45"/>
      <c r="TH67" s="45"/>
      <c r="TI67" s="45"/>
      <c r="TJ67" s="45"/>
      <c r="TK67" s="45"/>
      <c r="TL67" s="45"/>
      <c r="TM67" s="45"/>
      <c r="TN67" s="45"/>
      <c r="TO67" s="45"/>
      <c r="TP67" s="45"/>
      <c r="TQ67" s="45"/>
      <c r="TR67" s="45"/>
      <c r="TS67" s="45"/>
      <c r="TT67" s="45"/>
      <c r="TU67" s="45"/>
      <c r="TV67" s="45"/>
      <c r="TW67" s="45"/>
      <c r="TX67" s="45"/>
      <c r="TY67" s="45"/>
      <c r="TZ67" s="45"/>
      <c r="UA67" s="45"/>
      <c r="UB67" s="45"/>
      <c r="UC67" s="45"/>
      <c r="UD67" s="45"/>
      <c r="UE67" s="45"/>
      <c r="UF67" s="45"/>
      <c r="UG67" s="45"/>
      <c r="UH67" s="45"/>
      <c r="UI67" s="45"/>
      <c r="UJ67" s="45"/>
      <c r="UK67" s="45"/>
      <c r="UL67" s="45"/>
      <c r="UM67" s="45"/>
      <c r="UN67" s="45"/>
      <c r="UO67" s="45"/>
      <c r="UP67" s="45"/>
      <c r="UQ67" s="45"/>
      <c r="UR67" s="45"/>
      <c r="US67" s="45"/>
      <c r="UT67" s="45"/>
      <c r="UU67" s="45"/>
      <c r="UV67" s="45"/>
      <c r="UW67" s="45"/>
      <c r="UX67" s="45"/>
      <c r="UY67" s="45"/>
      <c r="UZ67" s="45"/>
      <c r="VA67" s="45"/>
      <c r="VB67" s="45"/>
      <c r="VC67" s="45"/>
      <c r="VD67" s="45"/>
      <c r="VE67" s="45"/>
      <c r="VF67" s="45"/>
      <c r="VG67" s="45"/>
      <c r="VH67" s="45"/>
      <c r="VI67" s="45"/>
      <c r="VJ67" s="45"/>
      <c r="VK67" s="45"/>
      <c r="VL67" s="45"/>
      <c r="VM67" s="45"/>
      <c r="VN67" s="45"/>
      <c r="VO67" s="45"/>
      <c r="VP67" s="45"/>
      <c r="VQ67" s="45"/>
      <c r="VR67" s="45"/>
      <c r="VS67" s="45"/>
      <c r="VT67" s="45"/>
      <c r="VU67" s="45"/>
      <c r="VV67" s="45"/>
      <c r="VW67" s="45"/>
      <c r="VX67" s="45"/>
      <c r="VY67" s="45"/>
      <c r="VZ67" s="45"/>
      <c r="WA67" s="45"/>
      <c r="WB67" s="45"/>
      <c r="WC67" s="45"/>
      <c r="WD67" s="45"/>
      <c r="WE67" s="45"/>
      <c r="WF67" s="45"/>
      <c r="WG67" s="45"/>
      <c r="WH67" s="45"/>
      <c r="WI67" s="45"/>
      <c r="WJ67" s="45"/>
      <c r="WK67" s="45"/>
      <c r="WL67" s="45"/>
      <c r="WM67" s="45"/>
      <c r="WN67" s="45"/>
      <c r="WO67" s="45"/>
      <c r="WP67" s="45"/>
      <c r="WQ67" s="45"/>
      <c r="WR67" s="45"/>
      <c r="WS67" s="45"/>
      <c r="WT67" s="45"/>
      <c r="WU67" s="45"/>
      <c r="WV67" s="45"/>
      <c r="WW67" s="45"/>
      <c r="WX67" s="45"/>
      <c r="WY67" s="45"/>
      <c r="WZ67" s="45"/>
      <c r="XA67" s="45"/>
      <c r="XB67" s="45"/>
      <c r="XC67" s="45"/>
      <c r="XD67" s="45"/>
      <c r="XE67" s="45"/>
      <c r="XF67" s="45"/>
      <c r="XG67" s="45"/>
      <c r="XH67" s="45"/>
      <c r="XI67" s="45"/>
      <c r="XJ67" s="45"/>
      <c r="XK67" s="45"/>
      <c r="XL67" s="45"/>
      <c r="XM67" s="45"/>
      <c r="XN67" s="45"/>
      <c r="XO67" s="45"/>
      <c r="XP67" s="45"/>
      <c r="XQ67" s="45"/>
      <c r="XR67" s="45"/>
      <c r="XS67" s="45"/>
      <c r="XT67" s="45"/>
      <c r="XU67" s="45"/>
      <c r="XV67" s="45"/>
      <c r="XW67" s="45"/>
      <c r="XX67" s="45"/>
      <c r="XY67" s="45"/>
      <c r="XZ67" s="45"/>
      <c r="YA67" s="45"/>
      <c r="YB67" s="45"/>
      <c r="YC67" s="45"/>
      <c r="YD67" s="45"/>
      <c r="YE67" s="45"/>
      <c r="YF67" s="45"/>
      <c r="YG67" s="45"/>
      <c r="YH67" s="45"/>
      <c r="YI67" s="45"/>
      <c r="YJ67" s="45"/>
      <c r="YK67" s="45"/>
      <c r="YL67" s="45"/>
      <c r="YM67" s="45"/>
      <c r="YN67" s="45"/>
      <c r="YO67" s="45"/>
      <c r="YP67" s="45"/>
      <c r="YQ67" s="45"/>
      <c r="YR67" s="45"/>
      <c r="YS67" s="45"/>
      <c r="YT67" s="45"/>
      <c r="YU67" s="45"/>
      <c r="YV67" s="45"/>
      <c r="YW67" s="45"/>
      <c r="YX67" s="45"/>
      <c r="YY67" s="45"/>
      <c r="YZ67" s="45"/>
      <c r="ZA67" s="45"/>
      <c r="ZB67" s="45"/>
      <c r="ZC67" s="45"/>
      <c r="ZD67" s="45"/>
      <c r="ZE67" s="45"/>
      <c r="ZF67" s="45"/>
      <c r="ZG67" s="45"/>
      <c r="ZH67" s="45"/>
      <c r="ZI67" s="45"/>
      <c r="ZJ67" s="45"/>
      <c r="ZK67" s="45"/>
      <c r="ZL67" s="45"/>
      <c r="ZM67" s="45"/>
      <c r="ZN67" s="45"/>
      <c r="ZO67" s="45"/>
      <c r="ZP67" s="45"/>
      <c r="ZQ67" s="45"/>
      <c r="ZR67" s="45"/>
      <c r="ZS67" s="45"/>
      <c r="ZT67" s="45"/>
      <c r="ZU67" s="45"/>
      <c r="ZV67" s="45"/>
      <c r="ZW67" s="45"/>
      <c r="ZX67" s="45"/>
      <c r="ZY67" s="45"/>
      <c r="ZZ67" s="45"/>
      <c r="AAA67" s="45"/>
      <c r="AAB67" s="45"/>
      <c r="AAC67" s="45"/>
      <c r="AAD67" s="45"/>
      <c r="AAE67" s="45"/>
      <c r="AAF67" s="45"/>
      <c r="AAG67" s="45"/>
      <c r="AAH67" s="45"/>
      <c r="AAI67" s="45"/>
      <c r="AAJ67" s="45"/>
      <c r="AAK67" s="45"/>
      <c r="AAL67" s="45"/>
      <c r="AAM67" s="45"/>
      <c r="AAN67" s="45"/>
      <c r="AAO67" s="45"/>
      <c r="AAP67" s="45"/>
      <c r="AAQ67" s="45"/>
      <c r="AAR67" s="45"/>
      <c r="AAS67" s="45"/>
      <c r="AAT67" s="45"/>
      <c r="AAU67" s="45"/>
      <c r="AAV67" s="45"/>
      <c r="AAW67" s="45"/>
      <c r="AAX67" s="45"/>
      <c r="AAY67" s="45"/>
      <c r="AAZ67" s="45"/>
      <c r="ABA67" s="45"/>
      <c r="ABB67" s="45"/>
      <c r="ABC67" s="45"/>
      <c r="ABD67" s="45"/>
      <c r="ABE67" s="45"/>
      <c r="ABF67" s="45"/>
      <c r="ABG67" s="45"/>
      <c r="ABH67" s="45"/>
      <c r="ABI67" s="45"/>
      <c r="ABJ67" s="45"/>
      <c r="ABK67" s="45"/>
      <c r="ABL67" s="45"/>
      <c r="ABM67" s="45"/>
      <c r="ABN67" s="45"/>
      <c r="ABO67" s="45"/>
      <c r="ABP67" s="45"/>
      <c r="ABQ67" s="45"/>
      <c r="ABR67" s="45"/>
      <c r="ABS67" s="45"/>
      <c r="ABT67" s="45"/>
      <c r="ABU67" s="45"/>
      <c r="ABV67" s="45"/>
      <c r="ABW67" s="45"/>
      <c r="ABX67" s="45"/>
      <c r="ABY67" s="45"/>
      <c r="ABZ67" s="45"/>
      <c r="ACA67" s="45"/>
      <c r="ACB67" s="45"/>
      <c r="ACC67" s="45"/>
      <c r="ACD67" s="45"/>
      <c r="ACE67" s="45"/>
      <c r="ACF67" s="45"/>
      <c r="ACG67" s="45"/>
      <c r="ACH67" s="45"/>
      <c r="ACI67" s="45"/>
      <c r="ACJ67" s="45"/>
      <c r="ACK67" s="45"/>
      <c r="ACL67" s="45"/>
      <c r="ACM67" s="45"/>
    </row>
    <row r="68" spans="1:767">
      <c r="O68" s="130"/>
    </row>
  </sheetData>
  <mergeCells count="1"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MissionSamples_MV1</vt:lpstr>
      <vt:lpstr>MissionSamples_Koa</vt:lpstr>
      <vt:lpstr>MissionSamples_MV1!Print_Area</vt:lpstr>
    </vt:vector>
  </TitlesOfParts>
  <Company>MBARI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 Michisaki</dc:creator>
  <cp:lastModifiedBy>Axinella</cp:lastModifiedBy>
  <dcterms:created xsi:type="dcterms:W3CDTF">2019-06-02T01:14:14Z</dcterms:created>
  <dcterms:modified xsi:type="dcterms:W3CDTF">2019-06-05T18:33:33Z</dcterms:modified>
</cp:coreProperties>
</file>